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70財政課\財政係\財政係\020 決算\04_財政状況資料集\01_照会・回答\2024(R06)年度\2024.10.03　ホームページ公表\"/>
    </mc:Choice>
  </mc:AlternateContent>
  <bookViews>
    <workbookView xWindow="-28920" yWindow="-4680" windowWidth="29040" windowHeight="15840" tabRatio="1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F88" i="12" l="1"/>
  <c r="AU63" i="12" l="1"/>
  <c r="AP63" i="12"/>
  <c r="AP23" i="12"/>
  <c r="AA23" i="12"/>
  <c r="V23" i="12"/>
  <c r="Q23"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E35" i="10"/>
  <c r="CO34" i="10"/>
  <c r="CO35" i="10" s="1"/>
  <c r="CO36" i="10" s="1"/>
  <c r="BW34" i="10"/>
  <c r="BW35" i="10" s="1"/>
  <c r="BW36" i="10" s="1"/>
  <c r="BW37" i="10" s="1"/>
  <c r="BW38" i="10" s="1"/>
  <c r="BW39" i="10" s="1"/>
  <c r="BW40" i="10" s="1"/>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<sst xmlns="http://schemas.openxmlformats.org/spreadsheetml/2006/main" count="1168" uniqueCount="616">
  <si>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</si>
  <si>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</si>
  <si>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</si>
  <si>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</si>
  <si>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</si>
  <si>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</si>
  <si>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</si>
  <si>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</si>
  <si>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</si>
  <si>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</si>
  <si>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</si>
  <si>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</si>
  <si>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</si>
  <si>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</si>
  <si>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</si>
  <si>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</si>
  <si>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</si>
  <si>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</si>
  <si>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</si>
  <si>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</si>
  <si>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</si>
  <si>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</si>
  <si>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</si>
  <si>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</si>
  <si>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</si>
  <si>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</si>
  <si>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</si>
  <si>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</si>
  <si>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</si>
  <si>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</si>
  <si>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</si>
  <si>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</si>
  <si>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</si>
  <si>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</si>
  <si>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</si>
  <si>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</si>
  <si>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</si>
  <si>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</si>
  <si>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</si>
  <si>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</si>
  <si>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</si>
  <si>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</si>
  <si>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</si>
  <si>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</si>
  <si>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</si>
  <si>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</si>
  <si>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</si>
  <si>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</si>
  <si>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</si>
  <si>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</si>
  <si>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</si>
  <si>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</si>
  <si>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</si>
  <si>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</si>
  <si>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</si>
  <si>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</si>
  <si>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</si>
  <si>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</si>
  <si>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</si>
  <si>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</si>
  <si>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</si>
  <si>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</si>
  <si>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</si>
  <si>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</si>
  <si>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</si>
  <si>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</si>
  <si>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</si>
  <si>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</si>
  <si>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</si>
  <si>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</si>
  <si>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</si>
  <si>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</si>
  <si>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</si>
  <si>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</si>
  <si>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</si>
  <si>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</si>
  <si>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</si>
  <si>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</si>
  <si>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</si>
  <si>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</si>
  <si>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</si>
  <si>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</si>
  <si>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</si>
  <si>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</si>
  <si>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</si>
  <si>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</si>
  <si>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</si>
  <si>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</si>
  <si>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</si>
  <si>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</si>
  <si>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</si>
  <si>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</si>
  <si>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</si>
  <si>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</si>
  <si>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</si>
  <si>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</si>
  <si>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</si>
  <si>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</si>
  <si>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</si>
  <si>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</si>
  <si>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</si>
  <si>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</si>
  <si>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</si>
  <si>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</si>
  <si>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</si>
  <si>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</si>
  <si>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</si>
  <si>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</si>
  <si>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</si>
  <si>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</si>
  <si>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</si>
  <si>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</si>
  <si>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</si>
  <si>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</si>
  <si>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</si>
  <si>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</si>
  <si>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</si>
  <si>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</si>
  <si>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</si>
  <si>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</si>
  <si>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</si>
  <si>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</si>
  <si>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</si>
  <si>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</si>
  <si>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</si>
  <si>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</si>
  <si>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</si>
  <si>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</si>
  <si>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</si>
  <si>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</si>
  <si>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</si>
  <si>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</si>
  <si>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</si>
  <si>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</si>
  <si>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</si>
  <si>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</si>
  <si>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</si>
  <si>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</si>
  <si>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</si>
  <si>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</si>
  <si>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</si>
  <si>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</si>
  <si>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</si>
  <si>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</si>
  <si>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</si>
  <si>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</si>
  <si>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</si>
  <si>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</si>
  <si>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</si>
  <si>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</si>
  <si>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</si>
  <si>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</si>
  <si>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</si>
  <si>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</si>
  <si>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</si>
  <si>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</si>
  <si>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</si>
  <si>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</si>
  <si>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</si>
  <si>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</si>
  <si>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</si>
  <si>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</si>
  <si>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</si>
  <si>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</si>
  <si>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</si>
  <si>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</si>
  <si>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</si>
  <si>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</si>
  <si>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</si>
  <si>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</si>
  <si>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</si>
  <si>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</si>
  <si>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</si>
  <si>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</si>
  <si>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</si>
  <si>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</si>
  <si>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</si>
  <si>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</si>
  <si>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</si>
  <si>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</si>
  <si>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</si>
  <si>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</si>
  <si>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</si>
  <si>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</si>
  <si>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</si>
  <si>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</si>
  <si>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</si>
  <si>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</si>
  <si>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</si>
  <si>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</si>
  <si>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</si>
  <si>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</si>
  <si>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</si>
  <si>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</si>
  <si>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</si>
  <si>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</si>
  <si>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</si>
  <si>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</si>
  <si>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</si>
  <si>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</si>
  <si>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</si>
  <si>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</si>
  <si>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</si>
  <si>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</si>
  <si>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</si>
  <si>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</si>
  <si>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</si>
  <si>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</si>
  <si>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</si>
  <si>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</si>
  <si>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</si>
  <si>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</si>
  <si>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</si>
  <si>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</si>
  <si>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</si>
  <si>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</si>
  <si>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</si>
  <si>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</si>
  <si>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</si>
  <si>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</si>
  <si>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</si>
  <si>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</si>
  <si>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</si>
  <si>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</si>
  <si>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</si>
  <si>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</si>
  <si>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</si>
  <si>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</si>
  <si>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</si>
  <si>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</si>
  <si>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</si>
  <si>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</si>
  <si>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</si>
  <si>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</si>
  <si>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</si>
  <si>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</si>
  <si>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</si>
  <si>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</si>
  <si>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</si>
  <si>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</si>
  <si>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</si>
  <si>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</si>
  <si>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</si>
  <si>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</si>
  <si>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</si>
  <si>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</si>
  <si>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</si>
  <si>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</si>
  <si>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</si>
  <si>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</si>
  <si>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</si>
  <si>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</si>
  <si>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</si>
  <si>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</si>
  <si>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</si>
  <si>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</si>
  <si>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</si>
  <si>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</si>
  <si>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</si>
  <si>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</si>
  <si>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</si>
  <si>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</si>
  <si>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</si>
  <si>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</si>
  <si>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</si>
  <si>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</si>
  <si>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</si>
  <si>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</si>
  <si>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</si>
  <si>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</si>
  <si>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</si>
  <si>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</si>
  <si>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</si>
  <si>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</si>
  <si>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</si>
  <si>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</si>
  <si>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</si>
  <si>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</si>
  <si>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</si>
  <si>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</si>
  <si>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</si>
  <si>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</si>
  <si>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</si>
  <si>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</si>
  <si>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</si>
  <si>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</si>
  <si>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</si>
  <si>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</si>
  <si>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</si>
  <si>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</si>
  <si>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</si>
  <si>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</si>
  <si>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</si>
  <si>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</si>
  <si>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</si>
  <si>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</si>
  <si>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</si>
  <si>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</si>
  <si>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</si>
  <si>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</si>
  <si>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</si>
  <si>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</si>
  <si>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</si>
  <si>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</si>
  <si>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</si>
  <si>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</si>
  <si>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</si>
  <si>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</si>
  <si>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</si>
  <si>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</si>
  <si>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</si>
  <si>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</si>
  <si>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</si>
  <si>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</si>
  <si>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</si>
  <si>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</si>
  <si>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</si>
  <si>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</si>
  <si>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</si>
  <si>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</si>
  <si>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</si>
  <si>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</si>
  <si>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</si>
  <si>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</si>
  <si>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</si>
  <si>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</si>
  <si>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</si>
  <si>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</si>
  <si>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</si>
  <si>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</si>
  <si>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</si>
  <si>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</si>
  <si>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</si>
  <si>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</si>
  <si>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</si>
  <si>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</si>
  <si>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</si>
  <si>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</si>
  <si>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</si>
  <si>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</si>
  <si>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</si>
  <si>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</si>
  <si>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</si>
  <si>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</si>
  <si>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</si>
  <si>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</si>
  <si>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</si>
  <si>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</si>
  <si>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</si>
  <si>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</si>
  <si>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</si>
  <si>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</si>
  <si>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</si>
  <si>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</si>
  <si>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</si>
  <si>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</si>
  <si>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</si>
  <si>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</si>
  <si>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</si>
  <si>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</si>
  <si>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</si>
  <si>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</si>
  <si>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</si>
  <si>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</si>
  <si>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</si>
  <si>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</si>
  <si>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</si>
  <si>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</si>
  <si>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</si>
  <si>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</si>
  <si>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</si>
  <si>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</si>
  <si>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</si>
  <si>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</si>
  <si>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</si>
  <si>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</si>
  <si>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</si>
  <si>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</si>
  <si>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</si>
  <si>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</si>
  <si>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</si>
  <si>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</si>
  <si>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</si>
  <si>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</si>
  <si>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</si>
  <si>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</si>
  <si>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</si>
  <si>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</si>
  <si>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</si>
  <si>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</si>
  <si>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</si>
  <si>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</si>
  <si>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</si>
  <si>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</si>
  <si>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</si>
  <si>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</si>
  <si>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</si>
  <si>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</si>
  <si>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</si>
  <si>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</si>
  <si>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</si>
  <si>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</si>
  <si>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</si>
  <si>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</si>
  <si>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</si>
  <si>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</si>
  <si>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</si>
  <si>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</si>
  <si>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</si>
  <si>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</si>
  <si>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</si>
  <si>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</si>
  <si>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</si>
  <si>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</si>
  <si>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</si>
  <si>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</si>
  <si>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</si>
  <si>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</si>
  <si>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</si>
  <si>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</si>
  <si>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</si>
  <si>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</si>
  <si>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</si>
  <si>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</si>
  <si>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</si>
  <si>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</si>
  <si>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</si>
  <si>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</si>
  <si>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</si>
  <si>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</si>
  <si>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</si>
  <si>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</si>
  <si>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</si>
  <si>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</si>
  <si>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</si>
  <si>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</si>
  <si>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</si>
  <si>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</si>
  <si>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</si>
  <si>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</si>
  <si>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</si>
  <si>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</si>
  <si>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</si>
  <si>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</si>
  <si>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</si>
  <si>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</si>
  <si>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</si>
  <si>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</si>
  <si>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</si>
  <si>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</si>
  <si>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</si>
  <si>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</si>
  <si>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</si>
  <si>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</si>
  <si>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</si>
  <si>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</si>
  <si>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</si>
  <si>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</si>
  <si>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</si>
  <si>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</si>
  <si>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</si>
  <si>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</si>
  <si>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</si>
  <si>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</si>
  <si>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</si>
  <si>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</si>
  <si>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</si>
  <si>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</si>
  <si>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</si>
  <si>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</si>
  <si>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</si>
  <si>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</si>
  <si>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</si>
  <si>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</si>
  <si>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</si>
  <si>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</si>
  <si>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</si>
  <si>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</si>
  <si>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市民病院事業特別会計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</si>
  <si>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</si>
  <si>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</si>
  <si>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</si>
  <si>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</si>
  <si>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</si>
  <si>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</si>
  <si>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</si>
  <si>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</si>
  <si>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</si>
  <si>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</si>
  <si>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</si>
  <si>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</si>
  <si>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</si>
  <si>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</si>
  <si>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</si>
  <si>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</si>
  <si>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</si>
  <si>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</si>
  <si>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</si>
  <si>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</si>
  <si>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</si>
  <si>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</si>
  <si>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</si>
  <si>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</si>
  <si>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</si>
  <si>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</si>
  <si>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</si>
  <si>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</si>
  <si>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</si>
  <si>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</si>
  <si>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</si>
  <si>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</si>
  <si>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</si>
  <si>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</si>
  <si>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</si>
  <si>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</si>
  <si>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</si>
  <si>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</si>
  <si>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</si>
  <si>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</si>
  <si>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</si>
  <si>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</si>
  <si>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</si>
  <si>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</si>
  <si>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</si>
  <si>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</si>
  <si>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</si>
  <si>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</si>
  <si>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</si>
  <si>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</si>
  <si>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</si>
  <si>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</si>
  <si>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</si>
  <si>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</si>
  <si>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</si>
  <si>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</si>
  <si>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</si>
  <si>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</si>
  <si>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</si>
  <si>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</si>
  <si>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</si>
  <si>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</si>
  <si>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</si>
  <si>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</si>
  <si>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</si>
  <si>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</si>
  <si>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</si>
  <si>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</si>
  <si>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</si>
  <si>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</si>
  <si>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</si>
  <si>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</si>
  <si>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</si>
  <si>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</si>
  <si>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</si>
  <si>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</si>
  <si>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</si>
  <si>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</si>
  <si>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</si>
  <si>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</si>
  <si>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</si>
  <si>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</si>
  <si>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</si>
  <si>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</si>
  <si>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</si>
  <si>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</si>
  <si>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</si>
  <si>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</si>
  <si>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</si>
  <si>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</si>
  <si>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1.91</t>
  </si>
  <si>
    <t>市民病院事業特別会計</t>
  </si>
  <si>
    <t>一般会計</t>
  </si>
  <si>
    <t>介護保険事業特別会計</t>
  </si>
  <si>
    <t>水道事業特別会計</t>
  </si>
  <si>
    <t>国民健康保険事業特別会計</t>
  </si>
  <si>
    <t>下水道事業特別会計</t>
  </si>
  <si>
    <t>工業用水道事業特別会計</t>
  </si>
  <si>
    <t>国東市立国東自動車学校特別会計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</si>
  <si>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</si>
  <si>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</si>
  <si>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</si>
  <si>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</si>
  <si>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</si>
  <si>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</si>
  <si>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</si>
  <si>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</si>
  <si>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</si>
  <si>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大分県後期高齢者医療広域連合（後期高齢者医療事業会計）</t>
    <rPh sb="0" eb="10">
      <t>オオイタケンコウキコウレイシャイリョウ</t>
    </rPh>
    <rPh sb="10" eb="14">
      <t>コウイキレンゴウ</t>
    </rPh>
    <rPh sb="15" eb="17">
      <t>コウキ</t>
    </rPh>
    <rPh sb="17" eb="20">
      <t>コウレイシャ</t>
    </rPh>
    <rPh sb="20" eb="22">
      <t>イリョウ</t>
    </rPh>
    <rPh sb="22" eb="24">
      <t>ジギョウ</t>
    </rPh>
    <rPh sb="24" eb="26">
      <t>カイケイ</t>
    </rPh>
    <phoneticPr fontId="2"/>
  </si>
  <si>
    <t>大分県消防補償当組合</t>
    <rPh sb="0" eb="3">
      <t>オオイタケン</t>
    </rPh>
    <rPh sb="3" eb="10">
      <t>ショウボウホショウトウクミアイ</t>
    </rPh>
    <phoneticPr fontId="2"/>
  </si>
  <si>
    <t>大分県退職手当組合</t>
    <rPh sb="0" eb="3">
      <t>オオイタケン</t>
    </rPh>
    <rPh sb="3" eb="9">
      <t>タイショクテアテクミアイ</t>
    </rPh>
    <phoneticPr fontId="2"/>
  </si>
  <si>
    <t>大分県市町村会館管理組合</t>
    <rPh sb="0" eb="3">
      <t>オオイタケン</t>
    </rPh>
    <rPh sb="3" eb="8">
      <t>シチョウソンカイカン</t>
    </rPh>
    <rPh sb="8" eb="12">
      <t>カンリクミアイ</t>
    </rPh>
    <phoneticPr fontId="2"/>
  </si>
  <si>
    <t>宇佐・高田・国東広域事務組合</t>
    <rPh sb="0" eb="2">
      <t>ウサ</t>
    </rPh>
    <rPh sb="3" eb="5">
      <t>タカタ</t>
    </rPh>
    <rPh sb="6" eb="8">
      <t>クニサキ</t>
    </rPh>
    <rPh sb="8" eb="14">
      <t>コウイキジムクミアイ</t>
    </rPh>
    <phoneticPr fontId="2"/>
  </si>
  <si>
    <t>大分県交通災害共済組合（交通災害共済事業会計）</t>
    <rPh sb="0" eb="3">
      <t>オオイタケン</t>
    </rPh>
    <rPh sb="3" eb="11">
      <t>コウツウサイガイキョウサイクミアイ</t>
    </rPh>
    <rPh sb="12" eb="20">
      <t>コウツウサイガイキョウサイジギョウ</t>
    </rPh>
    <rPh sb="20" eb="22">
      <t>カイケイ</t>
    </rPh>
    <phoneticPr fontId="2"/>
  </si>
  <si>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</si>
  <si>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</si>
  <si>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基金から18百万円繰入</t>
    <rPh sb="0" eb="2">
      <t>キキン</t>
    </rPh>
    <rPh sb="6" eb="9">
      <t>ヒャクマンエン</t>
    </rPh>
    <rPh sb="9" eb="11">
      <t>クリイレ</t>
    </rPh>
    <phoneticPr fontId="2"/>
  </si>
  <si>
    <t>大分県後期高齢者医療広域連合（普通会計）</t>
    <rPh sb="0" eb="10">
      <t>オオイタケンコウキコウレイシャイリョウ</t>
    </rPh>
    <rPh sb="10" eb="14">
      <t>コウイキレンゴウ</t>
    </rPh>
    <rPh sb="15" eb="17">
      <t>フツウ</t>
    </rPh>
    <rPh sb="17" eb="19">
      <t>カイケイ</t>
    </rPh>
    <phoneticPr fontId="2"/>
  </si>
  <si>
    <t>国東市農業公社</t>
    <rPh sb="0" eb="2">
      <t>クニサキ</t>
    </rPh>
    <rPh sb="2" eb="3">
      <t>シ</t>
    </rPh>
    <rPh sb="3" eb="5">
      <t>ノウギョウ</t>
    </rPh>
    <rPh sb="5" eb="7">
      <t>コウシャ</t>
    </rPh>
    <phoneticPr fontId="2"/>
  </si>
  <si>
    <t>くにみ農産加工有限会社</t>
    <rPh sb="3" eb="5">
      <t>ノウサン</t>
    </rPh>
    <rPh sb="5" eb="7">
      <t>カコウ</t>
    </rPh>
    <rPh sb="7" eb="9">
      <t>ユウゲン</t>
    </rPh>
    <rPh sb="9" eb="11">
      <t>カイシャ</t>
    </rPh>
    <phoneticPr fontId="2"/>
  </si>
  <si>
    <t>国東市土地開発公社</t>
    <rPh sb="0" eb="2">
      <t>クニサキ</t>
    </rPh>
    <rPh sb="2" eb="3">
      <t>シ</t>
    </rPh>
    <rPh sb="3" eb="5">
      <t>トチ</t>
    </rPh>
    <rPh sb="5" eb="7">
      <t>カイハツ</t>
    </rPh>
    <rPh sb="7" eb="9">
      <t>コウシャ</t>
    </rPh>
    <phoneticPr fontId="2"/>
  </si>
  <si>
    <t>ふるさと応援基金</t>
    <rPh sb="4" eb="6">
      <t>オウエン</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</si>
  <si>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</si>
  <si>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</si>
  <si>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</si>
  <si>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過疎地域持続的発展基金</t>
    <rPh sb="0" eb="2">
      <t>カソ</t>
    </rPh>
    <rPh sb="2" eb="4">
      <t>チイキ</t>
    </rPh>
    <rPh sb="4" eb="7">
      <t>ジゾクテキ</t>
    </rPh>
    <rPh sb="7" eb="9">
      <t>ハッテン</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</si>
  <si>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</si>
  <si>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</si>
  <si>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地方債の現在高及び公営企業債等繰入見込額等の減少により類似団体と比較して財政状況が良いように見える。ただし、一方で合併前の旧団体が保有していた公共施設等の数、規模とも大きく、老朽化も進行していることから、有形固定資産減価償却率は、類似団体と比較して高い水準にある。今後、広域ごみ処理場の建設、老朽化した公共施設の更新（長寿命化）等が控えており、財源確保対策や効率的な執行が必要とされる。</t>
    <rPh sb="12" eb="15">
      <t>チホウサイ</t>
    </rPh>
    <rPh sb="16" eb="19">
      <t>ゲンザイダカ</t>
    </rPh>
    <rPh sb="19" eb="20">
      <t>オヨ</t>
    </rPh>
    <rPh sb="21" eb="27">
      <t>コウエイキギョウサイトウ</t>
    </rPh>
    <rPh sb="27" eb="29">
      <t>クリイ</t>
    </rPh>
    <rPh sb="29" eb="31">
      <t>ミコ</t>
    </rPh>
    <rPh sb="31" eb="32">
      <t>ガク</t>
    </rPh>
    <rPh sb="32" eb="33">
      <t>トウ</t>
    </rPh>
    <rPh sb="34" eb="36">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</si>
  <si>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</si>
  <si>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</si>
  <si>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</si>
  <si>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</si>
  <si>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</si>
  <si>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</si>
  <si>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近年は繰上</t>
    </r>
    <r>
      <rPr>
        <sz val="11"/>
        <rFont val="ＭＳ Ｐゴシック"/>
        <family val="3"/>
        <charset val="128"/>
      </rPr>
      <t>償還</t>
    </r>
    <r>
      <rPr>
        <sz val="11"/>
        <color indexed="8"/>
        <rFont val="ＭＳ Ｐゴシック"/>
        <family val="3"/>
        <charset val="128"/>
      </rPr>
      <t>を行っており、両指標とも順調に推移している。しかし、今後は広域ごみ処理場の建設、老朽化した公共施設の更新（長寿命化）等に伴う大規模な起債の発行が見込まれることから、上昇していく見込みである。</t>
    </r>
    <rPh sb="0" eb="2">
      <t>キンネン</t>
    </rPh>
    <rPh sb="3" eb="5">
      <t>クリア</t>
    </rPh>
    <rPh sb="5" eb="7">
      <t>ショウカン</t>
    </rPh>
    <rPh sb="8" eb="9">
      <t>オコナ</t>
    </rPh>
    <rPh sb="14" eb="17">
      <t>リョウシヒョウ</t>
    </rPh>
    <rPh sb="19" eb="21">
      <t>ジュンチョウ</t>
    </rPh>
    <rPh sb="22" eb="24">
      <t>スイイ</t>
    </rPh>
    <rPh sb="33" eb="35">
      <t>コンゴ</t>
    </rPh>
    <rPh sb="36" eb="38">
      <t>コウイキ</t>
    </rPh>
    <rPh sb="40" eb="42">
      <t>ショリ</t>
    </rPh>
    <rPh sb="42" eb="43">
      <t>ジョウ</t>
    </rPh>
    <rPh sb="44" eb="46">
      <t>ケンセツ</t>
    </rPh>
    <rPh sb="47" eb="50">
      <t>ロウキュウカ</t>
    </rPh>
    <rPh sb="52" eb="56">
      <t>コウキョウシセツ</t>
    </rPh>
    <rPh sb="57" eb="59">
      <t>コウシン</t>
    </rPh>
    <rPh sb="60" eb="64">
      <t>チョウジュミョウカ</t>
    </rPh>
    <rPh sb="65" eb="66">
      <t>トウ</t>
    </rPh>
    <rPh sb="67" eb="68">
      <t>トモナ</t>
    </rPh>
    <rPh sb="69" eb="72">
      <t>ダイキボ</t>
    </rPh>
    <rPh sb="73" eb="75">
      <t>キサイ</t>
    </rPh>
    <rPh sb="76" eb="78">
      <t>ハッコウ</t>
    </rPh>
    <rPh sb="79" eb="81">
      <t>ミコ</t>
    </rPh>
    <rPh sb="89" eb="91">
      <t>ジョウショウ</t>
    </rPh>
    <rPh sb="95" eb="97">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</si>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</sst>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A4EF-4FFB-970B-AC4889E49A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109462</c:v>
                </c:pt>
                <c:pt idx="1">
                  <c:v>175137</c:v>
                </c:pt>
                <c:pt idx="2">
                  <c:v>168604</c:v>
                </c:pt>
                <c:pt idx="3">
                  <c:v>198526</c:v>
                </c:pt>
                <c:pt idx="4">
                  <c:v>143685</c:v>
                </c:pt>
              </c:numCache>
            </c:numRef>
          </c:val>
          <c:smooth val="0"/>
          <c:extLst>
            <c:ext xmlns:c16="http://schemas.microsoft.com/office/drawing/2014/chart" uri="{C3380CC4-5D6E-409C-BE32-E72D297353CC}">
              <c16:uniqueId val="{00000001-A4EF-4FFB-970B-AC4889E49A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3.64</c:v>
                </c:pt>
                <c:pt idx="2">
                  <c:v>4.7699999999999996</c:v>
                </c:pt>
                <c:pt idx="3">
                  <c:v>5.66</c:v>
                </c:pt>
                <c:pt idx="4">
                  <c:v>4.54</c:v>
                </c:pt>
              </c:numCache>
            </c:numRef>
          </c:val>
          <c:extLst>
            <c:ext xmlns:c16="http://schemas.microsoft.com/office/drawing/2014/chart" uri="{C3380CC4-5D6E-409C-BE32-E72D297353CC}">
              <c16:uniqueId val="{00000000-7BD3-4F8D-B124-588A3112A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31.56</c:v>
                </c:pt>
                <c:pt idx="1">
                  <c:v>29.9</c:v>
                </c:pt>
                <c:pt idx="2">
                  <c:v>28.5</c:v>
                </c:pt>
                <c:pt idx="3">
                  <c:v>34.6</c:v>
                </c:pt>
                <c:pt idx="4">
                  <c:v>36.76</c:v>
                </c:pt>
              </c:numCache>
            </c:numRef>
          </c:val>
          <c:extLst>
            <c:ext xmlns:c16="http://schemas.microsoft.com/office/drawing/2014/chart" uri="{C3380CC4-5D6E-409C-BE32-E72D297353CC}">
              <c16:uniqueId val="{00000001-7BD3-4F8D-B124-588A3112A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2.13</c:v>
                </c:pt>
                <c:pt idx="1">
                  <c:v>-1.91</c:v>
                </c:pt>
                <c:pt idx="2">
                  <c:v>7.47</c:v>
                </c:pt>
                <c:pt idx="3">
                  <c:v>7.7</c:v>
                </c:pt>
                <c:pt idx="4">
                  <c:v>3.41</c:v>
                </c:pt>
              </c:numCache>
            </c:numRef>
          </c:val>
          <c:smooth val="0"/>
          <c:extLst>
            <c:ext xmlns:c16="http://schemas.microsoft.com/office/drawing/2014/chart" uri="{C3380CC4-5D6E-409C-BE32-E72D297353CC}">
              <c16:uniqueId val="{00000002-7BD3-4F8D-B124-588A3112A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0.44</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EEF-4C89-8F04-B167DCC3A3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EF-4C89-8F04-B167DCC3A34F}"/>
            </c:ext>
          </c:extLst>
        </c:ser>
        <c:ser>
          <c:idx val="2"/>
          <c:order val="2"/>
          <c:tx>
            <c:strRef>
              <c:f>データシート!$A$29</c:f>
              <c:strCache>
                <c:ptCount val="1"/>
                <c:pt idx="0">
                  <c:v>国東市立国東自動車学校特別会計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0.04</c:v>
                </c:pt>
                <c:pt idx="8">
                  <c:v>#N/A</c:v>
                </c:pt>
                <c:pt idx="9">
                  <c:v>0.04</c:v>
                </c:pt>
              </c:numCache>
            </c:numRef>
          </c:val>
          <c:extLst>
            <c:ext xmlns:c16="http://schemas.microsoft.com/office/drawing/2014/chart" uri="{C3380CC4-5D6E-409C-BE32-E72D297353CC}">
              <c16:uniqueId val="{00000002-FEEF-4C89-8F04-B167DCC3A34F}"/>
            </c:ext>
          </c:extLst>
        </c:ser>
        <c:ser>
          <c:idx val="3"/>
          <c:order val="3"/>
          <c:tx>
            <c:strRef>
              <c:f>データシート!$A$30</c:f>
              <c:strCache>
                <c:ptCount val="1"/>
                <c:pt idx="0">
                  <c:v>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0.64</c:v>
                </c:pt>
                <c:pt idx="2">
                  <c:v>#N/A</c:v>
                </c:pt>
                <c:pt idx="3">
                  <c:v>0.3</c:v>
                </c:pt>
                <c:pt idx="4">
                  <c:v>#N/A</c:v>
                </c:pt>
                <c:pt idx="5">
                  <c:v>0.41</c:v>
                </c:pt>
                <c:pt idx="6">
                  <c:v>#N/A</c:v>
                </c:pt>
                <c:pt idx="7">
                  <c:v>0.38</c:v>
                </c:pt>
                <c:pt idx="8">
                  <c:v>#N/A</c:v>
                </c:pt>
                <c:pt idx="9">
                  <c:v>0.46</c:v>
                </c:pt>
              </c:numCache>
            </c:numRef>
          </c:val>
          <c:extLst>
            <c:ext xmlns:c16="http://schemas.microsoft.com/office/drawing/2014/chart" uri="{C3380CC4-5D6E-409C-BE32-E72D297353CC}">
              <c16:uniqueId val="{00000003-FEEF-4C89-8F04-B167DCC3A34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0.54</c:v>
                </c:pt>
                <c:pt idx="6">
                  <c:v>#N/A</c:v>
                </c:pt>
                <c:pt idx="7">
                  <c:v>0.57999999999999996</c:v>
                </c:pt>
                <c:pt idx="8">
                  <c:v>#N/A</c:v>
                </c:pt>
                <c:pt idx="9">
                  <c:v>0.59</c:v>
                </c:pt>
              </c:numCache>
            </c:numRef>
          </c:val>
          <c:extLst>
            <c:ext xmlns:c16="http://schemas.microsoft.com/office/drawing/2014/chart" uri="{C3380CC4-5D6E-409C-BE32-E72D297353CC}">
              <c16:uniqueId val="{00000004-FEEF-4C89-8F04-B167DCC3A3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0.84</c:v>
                </c:pt>
                <c:pt idx="4">
                  <c:v>#N/A</c:v>
                </c:pt>
                <c:pt idx="5">
                  <c:v>1.06</c:v>
                </c:pt>
                <c:pt idx="6">
                  <c:v>#N/A</c:v>
                </c:pt>
                <c:pt idx="7">
                  <c:v>1.04</c:v>
                </c:pt>
                <c:pt idx="8">
                  <c:v>#N/A</c:v>
                </c:pt>
                <c:pt idx="9">
                  <c:v>0.74</c:v>
                </c:pt>
              </c:numCache>
            </c:numRef>
          </c:val>
          <c:extLst>
            <c:ext xmlns:c16="http://schemas.microsoft.com/office/drawing/2014/chart" uri="{C3380CC4-5D6E-409C-BE32-E72D297353CC}">
              <c16:uniqueId val="{00000005-FEEF-4C89-8F04-B167DCC3A34F}"/>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0.66</c:v>
                </c:pt>
                <c:pt idx="4">
                  <c:v>#N/A</c:v>
                </c:pt>
                <c:pt idx="5">
                  <c:v>0.82</c:v>
                </c:pt>
                <c:pt idx="6">
                  <c:v>#N/A</c:v>
                </c:pt>
                <c:pt idx="7">
                  <c:v>1</c:v>
                </c:pt>
                <c:pt idx="8">
                  <c:v>#N/A</c:v>
                </c:pt>
                <c:pt idx="9">
                  <c:v>1.05</c:v>
                </c:pt>
              </c:numCache>
            </c:numRef>
          </c:val>
          <c:extLst>
            <c:ext xmlns:c16="http://schemas.microsoft.com/office/drawing/2014/chart" uri="{C3380CC4-5D6E-409C-BE32-E72D297353CC}">
              <c16:uniqueId val="{00000006-FEEF-4C89-8F04-B167DCC3A34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0.37</c:v>
                </c:pt>
                <c:pt idx="2">
                  <c:v>#N/A</c:v>
                </c:pt>
                <c:pt idx="3">
                  <c:v>0.33</c:v>
                </c:pt>
                <c:pt idx="4">
                  <c:v>#N/A</c:v>
                </c:pt>
                <c:pt idx="5">
                  <c:v>0.79</c:v>
                </c:pt>
                <c:pt idx="6">
                  <c:v>#N/A</c:v>
                </c:pt>
                <c:pt idx="7">
                  <c:v>1.03</c:v>
                </c:pt>
                <c:pt idx="8">
                  <c:v>#N/A</c:v>
                </c:pt>
                <c:pt idx="9">
                  <c:v>1.1299999999999999</c:v>
                </c:pt>
              </c:numCache>
            </c:numRef>
          </c:val>
          <c:extLst>
            <c:ext xmlns:c16="http://schemas.microsoft.com/office/drawing/2014/chart" uri="{C3380CC4-5D6E-409C-BE32-E72D297353CC}">
              <c16:uniqueId val="{00000007-FEEF-4C89-8F04-B167DCC3A3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3.48</c:v>
                </c:pt>
                <c:pt idx="2">
                  <c:v>#N/A</c:v>
                </c:pt>
                <c:pt idx="3">
                  <c:v>3.63</c:v>
                </c:pt>
                <c:pt idx="4">
                  <c:v>#N/A</c:v>
                </c:pt>
                <c:pt idx="5">
                  <c:v>4.76</c:v>
                </c:pt>
                <c:pt idx="6">
                  <c:v>#N/A</c:v>
                </c:pt>
                <c:pt idx="7">
                  <c:v>5.61</c:v>
                </c:pt>
                <c:pt idx="8">
                  <c:v>#N/A</c:v>
                </c:pt>
                <c:pt idx="9">
                  <c:v>4.49</c:v>
                </c:pt>
              </c:numCache>
            </c:numRef>
          </c:val>
          <c:extLst>
            <c:ext xmlns:c16="http://schemas.microsoft.com/office/drawing/2014/chart" uri="{C3380CC4-5D6E-409C-BE32-E72D297353CC}">
              <c16:uniqueId val="{00000008-FEEF-4C89-8F04-B167DCC3A34F}"/>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6.45</c:v>
                </c:pt>
                <c:pt idx="2">
                  <c:v>#N/A</c:v>
                </c:pt>
                <c:pt idx="3">
                  <c:v>5.48</c:v>
                </c:pt>
                <c:pt idx="4">
                  <c:v>#N/A</c:v>
                </c:pt>
                <c:pt idx="5">
                  <c:v>7.85</c:v>
                </c:pt>
                <c:pt idx="6">
                  <c:v>#N/A</c:v>
                </c:pt>
                <c:pt idx="7">
                  <c:v>11.52</c:v>
                </c:pt>
                <c:pt idx="8">
                  <c:v>#N/A</c:v>
                </c:pt>
                <c:pt idx="9">
                  <c:v>11.76</c:v>
                </c:pt>
              </c:numCache>
            </c:numRef>
          </c:val>
          <c:extLst>
            <c:ext xmlns:c16="http://schemas.microsoft.com/office/drawing/2014/chart" uri="{C3380CC4-5D6E-409C-BE32-E72D297353CC}">
              <c16:uniqueId val="{00000009-FEEF-4C89-8F04-B167DCC3A3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2454</c:v>
                </c:pt>
                <c:pt idx="5">
                  <c:v>2433</c:v>
                </c:pt>
                <c:pt idx="8">
                  <c:v>2566</c:v>
                </c:pt>
                <c:pt idx="11">
                  <c:v>2482</c:v>
                </c:pt>
                <c:pt idx="14">
                  <c:v>2554</c:v>
                </c:pt>
              </c:numCache>
            </c:numRef>
          </c:val>
          <c:extLst>
            <c:ext xmlns:c16="http://schemas.microsoft.com/office/drawing/2014/chart" uri="{C3380CC4-5D6E-409C-BE32-E72D297353CC}">
              <c16:uniqueId val="{00000000-1B32-49DB-BADD-4E67130E8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2-49DB-BADD-4E67130E8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32-49DB-BADD-4E67130E8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2-49DB-BADD-4E67130E8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669</c:v>
                </c:pt>
                <c:pt idx="3">
                  <c:v>672</c:v>
                </c:pt>
                <c:pt idx="6">
                  <c:v>486</c:v>
                </c:pt>
                <c:pt idx="9">
                  <c:v>437</c:v>
                </c:pt>
                <c:pt idx="12">
                  <c:v>443</c:v>
                </c:pt>
              </c:numCache>
            </c:numRef>
          </c:val>
          <c:extLst>
            <c:ext xmlns:c16="http://schemas.microsoft.com/office/drawing/2014/chart" uri="{C3380CC4-5D6E-409C-BE32-E72D297353CC}">
              <c16:uniqueId val="{00000004-1B32-49DB-BADD-4E67130E8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2-49DB-BADD-4E67130E8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2-49DB-BADD-4E67130E8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2446</c:v>
                </c:pt>
                <c:pt idx="3">
                  <c:v>2358</c:v>
                </c:pt>
                <c:pt idx="6">
                  <c:v>2365</c:v>
                </c:pt>
                <c:pt idx="9">
                  <c:v>2464</c:v>
                </c:pt>
                <c:pt idx="12">
                  <c:v>2554</c:v>
                </c:pt>
              </c:numCache>
            </c:numRef>
          </c:val>
          <c:extLst>
            <c:ext xmlns:c16="http://schemas.microsoft.com/office/drawing/2014/chart" uri="{C3380CC4-5D6E-409C-BE32-E72D297353CC}">
              <c16:uniqueId val="{00000007-1B32-49DB-BADD-4E67130E88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661</c:v>
                </c:pt>
                <c:pt idx="2">
                  <c:v>#N/A</c:v>
                </c:pt>
                <c:pt idx="3">
                  <c:v>#N/A</c:v>
                </c:pt>
                <c:pt idx="4">
                  <c:v>597</c:v>
                </c:pt>
                <c:pt idx="5">
                  <c:v>#N/A</c:v>
                </c:pt>
                <c:pt idx="6">
                  <c:v>#N/A</c:v>
                </c:pt>
                <c:pt idx="7">
                  <c:v>285</c:v>
                </c:pt>
                <c:pt idx="8">
                  <c:v>#N/A</c:v>
                </c:pt>
                <c:pt idx="9">
                  <c:v>#N/A</c:v>
                </c:pt>
                <c:pt idx="10">
                  <c:v>419</c:v>
                </c:pt>
                <c:pt idx="11">
                  <c:v>#N/A</c:v>
                </c:pt>
                <c:pt idx="12">
                  <c:v>#N/A</c:v>
                </c:pt>
                <c:pt idx="13">
                  <c:v>443</c:v>
                </c:pt>
                <c:pt idx="14">
                  <c:v>#N/A</c:v>
                </c:pt>
              </c:numCache>
            </c:numRef>
          </c:val>
          <c:smooth val="0"/>
          <c:extLst>
            <c:ext xmlns:c16="http://schemas.microsoft.com/office/drawing/2014/chart" uri="{C3380CC4-5D6E-409C-BE32-E72D297353CC}">
              <c16:uniqueId val="{00000008-1B32-49DB-BADD-4E67130E88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21544</c:v>
                </c:pt>
                <c:pt idx="5">
                  <c:v>21032</c:v>
                </c:pt>
                <c:pt idx="8">
                  <c:v>21586</c:v>
                </c:pt>
                <c:pt idx="11">
                  <c:v>21700</c:v>
                </c:pt>
                <c:pt idx="14">
                  <c:v>20804</c:v>
                </c:pt>
              </c:numCache>
            </c:numRef>
          </c:val>
          <c:extLst>
            <c:ext xmlns:c16="http://schemas.microsoft.com/office/drawing/2014/chart" uri="{C3380CC4-5D6E-409C-BE32-E72D297353CC}">
              <c16:uniqueId val="{00000000-CFF3-41FF-AAD8-FFD01F0F1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162</c:v>
                </c:pt>
                <c:pt idx="5">
                  <c:v>94</c:v>
                </c:pt>
                <c:pt idx="8">
                  <c:v>60</c:v>
                </c:pt>
                <c:pt idx="11">
                  <c:v>29</c:v>
                </c:pt>
                <c:pt idx="14">
                  <c:v>10</c:v>
                </c:pt>
              </c:numCache>
            </c:numRef>
          </c:val>
          <c:extLst>
            <c:ext xmlns:c16="http://schemas.microsoft.com/office/drawing/2014/chart" uri="{C3380CC4-5D6E-409C-BE32-E72D297353CC}">
              <c16:uniqueId val="{00000001-CFF3-41FF-AAD8-FFD01F0F1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12273</c:v>
                </c:pt>
                <c:pt idx="5">
                  <c:v>12780</c:v>
                </c:pt>
                <c:pt idx="8">
                  <c:v>12256</c:v>
                </c:pt>
                <c:pt idx="11">
                  <c:v>13864</c:v>
                </c:pt>
                <c:pt idx="14">
                  <c:v>14365</c:v>
                </c:pt>
              </c:numCache>
            </c:numRef>
          </c:val>
          <c:extLst>
            <c:ext xmlns:c16="http://schemas.microsoft.com/office/drawing/2014/chart" uri="{C3380CC4-5D6E-409C-BE32-E72D297353CC}">
              <c16:uniqueId val="{00000002-CFF3-41FF-AAD8-FFD01F0F1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F3-41FF-AAD8-FFD01F0F1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F3-41FF-AAD8-FFD01F0F1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5-CFF3-41FF-AAD8-FFD01F0F1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3344</c:v>
                </c:pt>
                <c:pt idx="3">
                  <c:v>3196</c:v>
                </c:pt>
                <c:pt idx="6">
                  <c:v>3177</c:v>
                </c:pt>
                <c:pt idx="9">
                  <c:v>3110</c:v>
                </c:pt>
                <c:pt idx="12">
                  <c:v>3065</c:v>
                </c:pt>
              </c:numCache>
            </c:numRef>
          </c:val>
          <c:extLst>
            <c:ext xmlns:c16="http://schemas.microsoft.com/office/drawing/2014/chart" uri="{C3380CC4-5D6E-409C-BE32-E72D297353CC}">
              <c16:uniqueId val="{00000006-CFF3-41FF-AAD8-FFD01F0F1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F3-41FF-AAD8-FFD01F0F1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6169</c:v>
                </c:pt>
                <c:pt idx="3">
                  <c:v>5945</c:v>
                </c:pt>
                <c:pt idx="6">
                  <c:v>6839</c:v>
                </c:pt>
                <c:pt idx="9">
                  <c:v>4132</c:v>
                </c:pt>
                <c:pt idx="12">
                  <c:v>2774</c:v>
                </c:pt>
              </c:numCache>
            </c:numRef>
          </c:val>
          <c:extLst>
            <c:ext xmlns:c16="http://schemas.microsoft.com/office/drawing/2014/chart" uri="{C3380CC4-5D6E-409C-BE32-E72D297353CC}">
              <c16:uniqueId val="{00000008-CFF3-41FF-AAD8-FFD01F0F1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F3-41FF-AAD8-FFD01F0F1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19244</c:v>
                </c:pt>
                <c:pt idx="3">
                  <c:v>20219</c:v>
                </c:pt>
                <c:pt idx="6">
                  <c:v>19441</c:v>
                </c:pt>
                <c:pt idx="9">
                  <c:v>20355</c:v>
                </c:pt>
                <c:pt idx="12">
                  <c:v>19541</c:v>
                </c:pt>
              </c:numCache>
            </c:numRef>
          </c:val>
          <c:extLst>
            <c:ext xmlns:c16="http://schemas.microsoft.com/office/drawing/2014/chart" uri="{C3380CC4-5D6E-409C-BE32-E72D297353CC}">
              <c16:uniqueId val="{0000000A-CFF3-41FF-AAD8-FFD01F0F1B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F3-41FF-AAD8-FFD01F0F1B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3417</c:v>
                </c:pt>
                <c:pt idx="1">
                  <c:v>4239</c:v>
                </c:pt>
                <c:pt idx="2">
                  <c:v>4413</c:v>
                </c:pt>
              </c:numCache>
            </c:numRef>
          </c:val>
          <c:extLst>
            <c:ext xmlns:c16="http://schemas.microsoft.com/office/drawing/2014/chart" uri="{C3380CC4-5D6E-409C-BE32-E72D297353CC}">
              <c16:uniqueId val="{00000000-614A-4948-92FF-3C1DDA5B7E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1470</c:v>
                </c:pt>
                <c:pt idx="1">
                  <c:v>1903</c:v>
                </c:pt>
                <c:pt idx="2">
                  <c:v>2104</c:v>
                </c:pt>
              </c:numCache>
            </c:numRef>
          </c:val>
          <c:extLst>
            <c:ext xmlns:c16="http://schemas.microsoft.com/office/drawing/2014/chart" uri="{C3380CC4-5D6E-409C-BE32-E72D297353CC}">
              <c16:uniqueId val="{00000001-614A-4948-92FF-3C1DDA5B7E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9350</c:v>
                </c:pt>
                <c:pt idx="1">
                  <c:v>9699</c:v>
                </c:pt>
                <c:pt idx="2">
                  <c:v>9818</c:v>
                </c:pt>
              </c:numCache>
            </c:numRef>
          </c:val>
          <c:extLst>
            <c:ext xmlns:c16="http://schemas.microsoft.com/office/drawing/2014/chart" uri="{C3380CC4-5D6E-409C-BE32-E72D297353CC}">
              <c16:uniqueId val="{00000002-614A-4948-92FF-3C1DDA5B7E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{7F417487-87A4-48B3-A160-11B2ADAD0785}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D9C-4B77-B4F7-0300A28846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{40229C52-E3F1-41AC-838A-89A505939B97}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C-4B77-B4F7-0300A28846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{18545A15-FD16-4BCB-9022-A0D7BC9D81F7}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C-4B77-B4F7-0300A28846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{D124C3AD-C8EF-41B8-A731-7429D2819F61}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C-4B77-B4F7-0300A28846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{62C6E029-0964-4807-80D4-385D3D8FE422}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C-4B77-B4F7-0300A28846D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{422FE16E-68EF-406D-AB60-FC8390116EEB}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D9C-4B77-B4F7-0300A28846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{B412B81F-4664-43E8-939C-056497FFA904}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D9C-4B77-B4F7-0300A28846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{0DE97BC2-FC39-4763-A80A-D2596948272D}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D9C-4B77-B4F7-0300A28846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{0460BB2C-2BAE-4F75-BABE-9766A60EE117}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D9C-4B77-B4F7-0300A28846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67.7</c:v>
                </c:pt>
                <c:pt idx="16">
                  <c:v>68.5</c:v>
                </c:pt>
                <c:pt idx="24">
                  <c:v>69.3</c:v>
                </c:pt>
                <c:pt idx="32">
                  <c:v>70.7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9C-4B77-B4F7-0300A28846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{C129C877-00BA-4273-8A8C-A2C2154A2E52}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D9C-4B77-B4F7-0300A28846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{348CD789-6080-4F60-9E91-DCF240DF7164}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C-4B77-B4F7-0300A28846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{872CB752-4E4F-4F32-9A04-9A193DE7EFFA}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C-4B77-B4F7-0300A28846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{2A20FD65-BC3A-455D-92F8-6D8462CF7701}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C-4B77-B4F7-0300A28846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{FADDCDC2-A175-40C4-B7BA-8082B4671DD5}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C-4B77-B4F7-0300A28846D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{839AB581-6686-4A45-8C29-C535469808A6}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D9C-4B77-B4F7-0300A28846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{EB063E34-993C-4DEC-9132-F24518B82E43}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D9C-4B77-B4F7-0300A28846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{3F064D9D-3ECE-48BF-B8A5-4638D39CC4D6}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D9C-4B77-B4F7-0300A28846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{DE00C45F-329C-4DBD-A799-6FCE89AF84F5}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D9C-4B77-B4F7-0300A28846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1D9C-4B77-B4F7-0300A28846D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{5814EB53-E8C5-4369-B96C-4D1B565769BE}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35C-4A39-A64A-0850EAD3FF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{8368C926-B9B4-4D21-85F0-608566D92C3F}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5C-4A39-A64A-0850EAD3FF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{4EAC85F4-C209-4E04-B680-912B033D6BF0}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5C-4A39-A64A-0850EAD3FF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{CAFF39D5-5D42-4A92-BFD0-95D7F144EAC8}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5C-4A39-A64A-0850EAD3FF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{CC33DAF0-EA33-4800-A377-1433FD44B017}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5C-4A39-A64A-0850EAD3FF7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{5D96DB9A-C2CB-4D07-B8EE-CC0F77CFFC25}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35C-4A39-A64A-0850EAD3FF7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{9224D179-150A-4DB2-839D-AAAB665CDEF3}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35C-4A39-A64A-0850EAD3FF7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{52C8263B-72B2-4F7E-B9FE-8019A83E7E71}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35C-4A39-A64A-0850EAD3FF7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{DB639DFB-92AF-471C-B198-1BB4DDE5711F}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35C-4A39-A64A-0850EAD3FF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7.4</c:v>
                </c:pt>
                <c:pt idx="16">
                  <c:v>5.4</c:v>
                </c:pt>
                <c:pt idx="24">
                  <c:v>4.5</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5C-4A39-A64A-0850EAD3FF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{21D638BF-49BF-4F34-9D1E-11915ED3EBDD}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35C-4A39-A64A-0850EAD3FF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{C6C0D412-1B5A-4D08-A79A-42E17F976F22}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5C-4A39-A64A-0850EAD3FF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{0F100C6C-D76D-414A-8264-AF9F56FC90BE}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5C-4A39-A64A-0850EAD3FF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{E2A77E73-670B-40DF-AC54-88BD28294DF9}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5C-4A39-A64A-0850EAD3FF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{94CC6697-EEA9-4E17-A502-4DE69CF580A7}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5C-4A39-A64A-0850EAD3FF79}"/>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{98A17F86-4C66-4B03-A04D-F768BC196F49}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35C-4A39-A64A-0850EAD3FF7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{E94223B4-EF5B-4C4B-BEB2-2ADE5E0AAC36}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35C-4A39-A64A-0850EAD3FF7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{B816B5DD-4F26-465B-8635-D8E2BA9B7719}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35C-4A39-A64A-0850EAD3FF7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{0328C9CC-6942-4F68-9D1B-6C3B5746D877}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35C-4A39-A64A-0850EAD3FF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435C-4A39-A64A-0850EAD3FF79}"/>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43.9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％）に加え、わずかに大規模な工場は立地しているものの、全体的には財政基盤が弱く類似団体を下回っている。ただし、令和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年度にかけては基準財政収入額が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231,707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千円増加した。今後も、歳出の抑制や雇用の場の創出、税収の確保につながる施策の推進に努める。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歳出においては、公債費、物件費に対する充当一般財源が増加した。最終的な歳出への経常一般財源は、前年度からプラス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320,168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千円となった。一方、歳入について普通交付税が減少したことなどが影響し、経常一般財源等は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284,056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千円減少した。上記の要因から経常収支比率は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等に基づき、事務事業の見直しを更に進めるとともに、効果及び優先度の低い事務事業について計画的に廃止・縮小を進め、また、公共施設管理の指定管理化等、経常経費の削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64</xdr:row>
      <xdr:rowOff>24892</xdr:rowOff>
    </xdr:to>
    <xdr:cxnSp macro="">
      <xdr:nvCxnSpPr>
        <xdr:cNvPr id="132" name="直線コネクタ 131"/>
        <xdr:cNvCxnSpPr/>
      </xdr:nvCxnSpPr>
      <xdr:spPr>
        <a:xfrm>
          <a:off x="4114800" y="10447528"/>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64</xdr:row>
      <xdr:rowOff>140716</xdr:rowOff>
    </xdr:to>
    <xdr:cxnSp macro="">
      <xdr:nvCxnSpPr>
        <xdr:cNvPr id="135" name="直線コネクタ 134"/>
        <xdr:cNvCxnSpPr/>
      </xdr:nvCxnSpPr>
      <xdr:spPr>
        <a:xfrm flipV="1">
          <a:off x="3225800" y="10447528"/>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143002</xdr:rowOff>
    </xdr:to>
    <xdr:cxnSp macro="">
      <xdr:nvCxnSpPr>
        <xdr:cNvPr id="138" name="直線コネクタ 137"/>
        <xdr:cNvCxnSpPr/>
      </xdr:nvCxnSpPr>
      <xdr:spPr>
        <a:xfrm flipV="1">
          <a:off x="2336800" y="111135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143002</xdr:rowOff>
    </xdr:to>
    <xdr:cxnSp macro="">
      <xdr:nvCxnSpPr>
        <xdr:cNvPr id="141" name="直線コネクタ 140"/>
        <xdr:cNvCxnSpPr/>
      </xdr:nvCxnSpPr>
      <xdr:spPr>
        <a:xfrm>
          <a:off x="1447800" y="111810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1" name="楕円 150"/>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2"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3" name="楕円 152"/>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24655</xdr:rowOff>
    </xdr:from>
    <xdr:ext cx="736600" cy="259045"/>
    <xdr:sp macro="" textlink="">
      <xdr:nvSpPr>
        <xdr:cNvPr id="154" name="テキスト ボックス 153"/>
        <xdr:cNvSpPr txBox="1"/>
      </xdr:nvSpPr>
      <xdr:spPr>
        <a:xfrm>
          <a:off x="3733800" y="1048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5" name="楕円 154"/>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6" name="テキスト ボックス 155"/>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403,834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千円の増加となったが、光熱水費や委託料の増加が原因と考えられる。一方分母側の人口がマイナス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人となったため、人口１人当たりの決算額は、人件費も含め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類似団体と比較すると人件費が多く、合併に伴い類似団体平均より職員数が多い傾向があるが、それに加えて、保有する公共施設を直営で行っていること等も影響している。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今後も、行財政改革プラン等に基づき職員の定員管理の適正化やアウトソーシングの推進等を行い、人件費、物件費等の抑制を図る。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71154</xdr:rowOff>
    </xdr:from>
    <xdr:to>
      <xdr:col>23</xdr:col>
      <xdr:colOff>133350</xdr:colOff>
      <xdr:row>85</xdr:row>
      <xdr:rowOff>154378</xdr:rowOff>
    </xdr:to>
    <xdr:cxnSp macro="">
      <xdr:nvCxnSpPr>
        <xdr:cNvPr id="193" name="直線コネクタ 192"/>
        <xdr:cNvCxnSpPr/>
      </xdr:nvCxnSpPr>
      <xdr:spPr>
        <a:xfrm>
          <a:off x="4114800" y="14644404"/>
          <a:ext cx="838200" cy="8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64875</xdr:rowOff>
    </xdr:from>
    <xdr:to>
      <xdr:col>19</xdr:col>
      <xdr:colOff>133350</xdr:colOff>
      <xdr:row>85</xdr:row>
      <xdr:rowOff>71154</xdr:rowOff>
    </xdr:to>
    <xdr:cxnSp macro="">
      <xdr:nvCxnSpPr>
        <xdr:cNvPr id="196" name="直線コネクタ 195"/>
        <xdr:cNvCxnSpPr/>
      </xdr:nvCxnSpPr>
      <xdr:spPr>
        <a:xfrm>
          <a:off x="3225800" y="14638125"/>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93461</xdr:rowOff>
    </xdr:from>
    <xdr:to>
      <xdr:col>15</xdr:col>
      <xdr:colOff>82550</xdr:colOff>
      <xdr:row>85</xdr:row>
      <xdr:rowOff>64875</xdr:rowOff>
    </xdr:to>
    <xdr:cxnSp macro="">
      <xdr:nvCxnSpPr>
        <xdr:cNvPr id="199" name="直線コネクタ 198"/>
        <xdr:cNvCxnSpPr/>
      </xdr:nvCxnSpPr>
      <xdr:spPr>
        <a:xfrm>
          <a:off x="2336800" y="14495261"/>
          <a:ext cx="889000" cy="1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82107</xdr:rowOff>
    </xdr:from>
    <xdr:to>
      <xdr:col>11</xdr:col>
      <xdr:colOff>31750</xdr:colOff>
      <xdr:row>84</xdr:row>
      <xdr:rowOff>93461</xdr:rowOff>
    </xdr:to>
    <xdr:cxnSp macro="">
      <xdr:nvCxnSpPr>
        <xdr:cNvPr id="202" name="直線コネクタ 201"/>
        <xdr:cNvCxnSpPr/>
      </xdr:nvCxnSpPr>
      <xdr:spPr>
        <a:xfrm>
          <a:off x="1447800" y="14483907"/>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103578</xdr:rowOff>
    </xdr:from>
    <xdr:to>
      <xdr:col>23</xdr:col>
      <xdr:colOff>184150</xdr:colOff>
      <xdr:row>86</xdr:row>
      <xdr:rowOff>33728</xdr:rowOff>
    </xdr:to>
    <xdr:sp macro="" textlink="">
      <xdr:nvSpPr>
        <xdr:cNvPr id="212" name="楕円 211"/>
        <xdr:cNvSpPr/>
      </xdr:nvSpPr>
      <xdr:spPr>
        <a:xfrm>
          <a:off x="4902200" y="146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75655</xdr:rowOff>
    </xdr:from>
    <xdr:ext cx="762000" cy="259045"/>
    <xdr:sp macro="" textlink="">
      <xdr:nvSpPr>
        <xdr:cNvPr id="213" name="人件費・物件費等の状況該当値テキスト"/>
        <xdr:cNvSpPr txBox="1"/>
      </xdr:nvSpPr>
      <xdr:spPr>
        <a:xfrm>
          <a:off x="5041900" y="146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20354</xdr:rowOff>
    </xdr:from>
    <xdr:to>
      <xdr:col>19</xdr:col>
      <xdr:colOff>184150</xdr:colOff>
      <xdr:row>85</xdr:row>
      <xdr:rowOff>121954</xdr:rowOff>
    </xdr:to>
    <xdr:sp macro="" textlink="">
      <xdr:nvSpPr>
        <xdr:cNvPr id="214" name="楕円 213"/>
        <xdr:cNvSpPr/>
      </xdr:nvSpPr>
      <xdr:spPr>
        <a:xfrm>
          <a:off x="4064000" y="145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106731</xdr:rowOff>
    </xdr:from>
    <xdr:ext cx="736600" cy="259045"/>
    <xdr:sp macro="" textlink="">
      <xdr:nvSpPr>
        <xdr:cNvPr id="215" name="テキスト ボックス 214"/>
        <xdr:cNvSpPr txBox="1"/>
      </xdr:nvSpPr>
      <xdr:spPr>
        <a:xfrm>
          <a:off x="3733800" y="1467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14075</xdr:rowOff>
    </xdr:from>
    <xdr:to>
      <xdr:col>15</xdr:col>
      <xdr:colOff>133350</xdr:colOff>
      <xdr:row>85</xdr:row>
      <xdr:rowOff>115675</xdr:rowOff>
    </xdr:to>
    <xdr:sp macro="" textlink="">
      <xdr:nvSpPr>
        <xdr:cNvPr id="216" name="楕円 215"/>
        <xdr:cNvSpPr/>
      </xdr:nvSpPr>
      <xdr:spPr>
        <a:xfrm>
          <a:off x="3175000" y="145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100452</xdr:rowOff>
    </xdr:from>
    <xdr:ext cx="762000" cy="259045"/>
    <xdr:sp macro="" textlink="">
      <xdr:nvSpPr>
        <xdr:cNvPr id="217" name="テキスト ボックス 216"/>
        <xdr:cNvSpPr txBox="1"/>
      </xdr:nvSpPr>
      <xdr:spPr>
        <a:xfrm>
          <a:off x="2844800" y="146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42661</xdr:rowOff>
    </xdr:from>
    <xdr:to>
      <xdr:col>11</xdr:col>
      <xdr:colOff>82550</xdr:colOff>
      <xdr:row>84</xdr:row>
      <xdr:rowOff>144261</xdr:rowOff>
    </xdr:to>
    <xdr:sp macro="" textlink="">
      <xdr:nvSpPr>
        <xdr:cNvPr id="218" name="楕円 217"/>
        <xdr:cNvSpPr/>
      </xdr:nvSpPr>
      <xdr:spPr>
        <a:xfrm>
          <a:off x="2286000" y="144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129038</xdr:rowOff>
    </xdr:from>
    <xdr:ext cx="762000" cy="259045"/>
    <xdr:sp macro="" textlink="">
      <xdr:nvSpPr>
        <xdr:cNvPr id="219" name="テキスト ボックス 218"/>
        <xdr:cNvSpPr txBox="1"/>
      </xdr:nvSpPr>
      <xdr:spPr>
        <a:xfrm>
          <a:off x="1955800" y="145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31307</xdr:rowOff>
    </xdr:from>
    <xdr:to>
      <xdr:col>7</xdr:col>
      <xdr:colOff>31750</xdr:colOff>
      <xdr:row>84</xdr:row>
      <xdr:rowOff>132907</xdr:rowOff>
    </xdr:to>
    <xdr:sp macro="" textlink="">
      <xdr:nvSpPr>
        <xdr:cNvPr id="220" name="楕円 219"/>
        <xdr:cNvSpPr/>
      </xdr:nvSpPr>
      <xdr:spPr>
        <a:xfrm>
          <a:off x="1397000" y="144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117684</xdr:rowOff>
    </xdr:from>
    <xdr:ext cx="762000" cy="259045"/>
    <xdr:sp macro="" textlink="">
      <xdr:nvSpPr>
        <xdr:cNvPr id="221" name="テキスト ボックス 220"/>
        <xdr:cNvSpPr txBox="1"/>
      </xdr:nvSpPr>
      <xdr:spPr>
        <a:xfrm>
          <a:off x="1066800" y="145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減少している。また、類似団体平均との比較では、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ポイント高と乖離が大きく、今後も、行財政改革プラン等に基づき、給与制度の見直しを図るなど、給与水準の適正化に努める。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18143</xdr:rowOff>
    </xdr:to>
    <xdr:cxnSp macro="">
      <xdr:nvCxnSpPr>
        <xdr:cNvPr id="257" name="直線コネクタ 256"/>
        <xdr:cNvCxnSpPr/>
      </xdr:nvCxnSpPr>
      <xdr:spPr>
        <a:xfrm flipV="1">
          <a:off x="16179800" y="152254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60" name="直線コネクタ 259"/>
        <xdr:cNvCxnSpPr/>
      </xdr:nvCxnSpPr>
      <xdr:spPr>
        <a:xfrm>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155121</xdr:rowOff>
    </xdr:to>
    <xdr:cxnSp macro="">
      <xdr:nvCxnSpPr>
        <xdr:cNvPr id="263" name="直線コネクタ 262"/>
        <xdr:cNvCxnSpPr/>
      </xdr:nvCxnSpPr>
      <xdr:spPr>
        <a:xfrm>
          <a:off x="14401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137886</xdr:rowOff>
    </xdr:to>
    <xdr:cxnSp macro="">
      <xdr:nvCxnSpPr>
        <xdr:cNvPr id="266" name="直線コネクタ 265"/>
        <xdr:cNvCxnSpPr/>
      </xdr:nvCxnSpPr>
      <xdr:spPr>
        <a:xfrm>
          <a:off x="13512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7"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分子側の職員数の変動は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名減となった一方、分母側の人口がマイナス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人となったため、最終的な人口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今後も行財政改革プラン等に基づき、早期退職制度、住民サービスを低下させないことを前提に、ＩＣＴの活用や電子化（ＡＩ、ＲＰＡ等）、アウトソーシングの推進等により、職員数の削減を図りながら定員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61051</xdr:rowOff>
    </xdr:from>
    <xdr:to>
      <xdr:col>81</xdr:col>
      <xdr:colOff>44450</xdr:colOff>
      <xdr:row>67</xdr:row>
      <xdr:rowOff>78287</xdr:rowOff>
    </xdr:to>
    <xdr:cxnSp macro="">
      <xdr:nvCxnSpPr>
        <xdr:cNvPr id="322" name="直線コネクタ 321"/>
        <xdr:cNvCxnSpPr/>
      </xdr:nvCxnSpPr>
      <xdr:spPr>
        <a:xfrm>
          <a:off x="16179800" y="115482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726</xdr:rowOff>
    </xdr:from>
    <xdr:to>
      <xdr:col>77</xdr:col>
      <xdr:colOff>44450</xdr:colOff>
      <xdr:row>67</xdr:row>
      <xdr:rowOff>61051</xdr:rowOff>
    </xdr:to>
    <xdr:cxnSp macro="">
      <xdr:nvCxnSpPr>
        <xdr:cNvPr id="325" name="直線コネクタ 324"/>
        <xdr:cNvCxnSpPr/>
      </xdr:nvCxnSpPr>
      <xdr:spPr>
        <a:xfrm>
          <a:off x="15290800" y="11487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2449</xdr:rowOff>
    </xdr:to>
    <xdr:cxnSp macro="">
      <xdr:nvCxnSpPr>
        <xdr:cNvPr id="328" name="直線コネクタ 327"/>
        <xdr:cNvCxnSpPr/>
      </xdr:nvCxnSpPr>
      <xdr:spPr>
        <a:xfrm flipV="1">
          <a:off x="14401800" y="114878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2449</xdr:rowOff>
    </xdr:from>
    <xdr:to>
      <xdr:col>68</xdr:col>
      <xdr:colOff>152400</xdr:colOff>
      <xdr:row>67</xdr:row>
      <xdr:rowOff>5897</xdr:rowOff>
    </xdr:to>
    <xdr:cxnSp macro="">
      <xdr:nvCxnSpPr>
        <xdr:cNvPr id="331" name="直線コネクタ 330"/>
        <xdr:cNvCxnSpPr/>
      </xdr:nvCxnSpPr>
      <xdr:spPr>
        <a:xfrm flipV="1">
          <a:off x="13512800" y="11489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27487</xdr:rowOff>
    </xdr:from>
    <xdr:to>
      <xdr:col>81</xdr:col>
      <xdr:colOff>95250</xdr:colOff>
      <xdr:row>67</xdr:row>
      <xdr:rowOff>129087</xdr:rowOff>
    </xdr:to>
    <xdr:sp macro="" textlink="">
      <xdr:nvSpPr>
        <xdr:cNvPr id="341" name="楕円 340"/>
        <xdr:cNvSpPr/>
      </xdr:nvSpPr>
      <xdr:spPr>
        <a:xfrm>
          <a:off x="16967200" y="115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94814</xdr:rowOff>
    </xdr:from>
    <xdr:ext cx="762000" cy="259045"/>
    <xdr:sp macro="" textlink="">
      <xdr:nvSpPr>
        <xdr:cNvPr id="342" name="定員管理の状況該当値テキスト"/>
        <xdr:cNvSpPr txBox="1"/>
      </xdr:nvSpPr>
      <xdr:spPr>
        <a:xfrm>
          <a:off x="17106900" y="1141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10251</xdr:rowOff>
    </xdr:from>
    <xdr:to>
      <xdr:col>77</xdr:col>
      <xdr:colOff>95250</xdr:colOff>
      <xdr:row>67</xdr:row>
      <xdr:rowOff>111851</xdr:rowOff>
    </xdr:to>
    <xdr:sp macro="" textlink="">
      <xdr:nvSpPr>
        <xdr:cNvPr id="343" name="楕円 342"/>
        <xdr:cNvSpPr/>
      </xdr:nvSpPr>
      <xdr:spPr>
        <a:xfrm>
          <a:off x="16129000" y="11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96628</xdr:rowOff>
    </xdr:from>
    <xdr:ext cx="736600" cy="259045"/>
    <xdr:sp macro="" textlink="">
      <xdr:nvSpPr>
        <xdr:cNvPr id="344" name="テキスト ボックス 343"/>
        <xdr:cNvSpPr txBox="1"/>
      </xdr:nvSpPr>
      <xdr:spPr>
        <a:xfrm>
          <a:off x="15798800" y="1158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121376</xdr:rowOff>
    </xdr:from>
    <xdr:to>
      <xdr:col>73</xdr:col>
      <xdr:colOff>44450</xdr:colOff>
      <xdr:row>67</xdr:row>
      <xdr:rowOff>51526</xdr:rowOff>
    </xdr:to>
    <xdr:sp macro="" textlink="">
      <xdr:nvSpPr>
        <xdr:cNvPr id="345" name="楕円 344"/>
        <xdr:cNvSpPr/>
      </xdr:nvSpPr>
      <xdr:spPr>
        <a:xfrm>
          <a:off x="15240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36303</xdr:rowOff>
    </xdr:from>
    <xdr:ext cx="762000" cy="259045"/>
    <xdr:sp macro="" textlink="">
      <xdr:nvSpPr>
        <xdr:cNvPr id="346" name="テキスト ボックス 345"/>
        <xdr:cNvSpPr txBox="1"/>
      </xdr:nvSpPr>
      <xdr:spPr>
        <a:xfrm>
          <a:off x="14909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123099</xdr:rowOff>
    </xdr:from>
    <xdr:to>
      <xdr:col>68</xdr:col>
      <xdr:colOff>203200</xdr:colOff>
      <xdr:row>67</xdr:row>
      <xdr:rowOff>53249</xdr:rowOff>
    </xdr:to>
    <xdr:sp macro="" textlink="">
      <xdr:nvSpPr>
        <xdr:cNvPr id="347" name="楕円 346"/>
        <xdr:cNvSpPr/>
      </xdr:nvSpPr>
      <xdr:spPr>
        <a:xfrm>
          <a:off x="14351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38026</xdr:rowOff>
    </xdr:from>
    <xdr:ext cx="762000" cy="259045"/>
    <xdr:sp macro="" textlink="">
      <xdr:nvSpPr>
        <xdr:cNvPr id="348" name="テキスト ボックス 347"/>
        <xdr:cNvSpPr txBox="1"/>
      </xdr:nvSpPr>
      <xdr:spPr>
        <a:xfrm>
          <a:off x="14020800" y="115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126547</xdr:rowOff>
    </xdr:from>
    <xdr:to>
      <xdr:col>64</xdr:col>
      <xdr:colOff>152400</xdr:colOff>
      <xdr:row>67</xdr:row>
      <xdr:rowOff>56697</xdr:rowOff>
    </xdr:to>
    <xdr:sp macro="" textlink="">
      <xdr:nvSpPr>
        <xdr:cNvPr id="349" name="楕円 348"/>
        <xdr:cNvSpPr/>
      </xdr:nvSpPr>
      <xdr:spPr>
        <a:xfrm>
          <a:off x="13462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41474</xdr:rowOff>
    </xdr:from>
    <xdr:ext cx="762000" cy="259045"/>
    <xdr:sp macro="" textlink="">
      <xdr:nvSpPr>
        <xdr:cNvPr id="350" name="テキスト ボックス 349"/>
        <xdr:cNvSpPr txBox="1"/>
      </xdr:nvSpPr>
      <xdr:spPr>
        <a:xfrm>
          <a:off x="13131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単年度の実質公債費比率で見ると、元利償還金の増加等分子側のプラスの影響が大きく、単年度の実質公債費比率は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か年平均である本指標は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小中学校、道路・橋梁・トンネル、社会体育・教育等）の長寿命化、広域ごみ処理場建設事業等の必要不可欠な大型事業が予定されているため、事業の必要性と公債費負担の状況を考慮し、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27517</xdr:rowOff>
    </xdr:to>
    <xdr:cxnSp macro="">
      <xdr:nvCxnSpPr>
        <xdr:cNvPr id="384" name="直線コネクタ 383"/>
        <xdr:cNvCxnSpPr/>
      </xdr:nvCxnSpPr>
      <xdr:spPr>
        <a:xfrm flipV="1">
          <a:off x="16179800" y="6494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99906</xdr:rowOff>
    </xdr:to>
    <xdr:cxnSp macro="">
      <xdr:nvCxnSpPr>
        <xdr:cNvPr id="387" name="直線コネクタ 386"/>
        <xdr:cNvCxnSpPr/>
      </xdr:nvCxnSpPr>
      <xdr:spPr>
        <a:xfrm flipV="1">
          <a:off x="15290800" y="65426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89323</xdr:rowOff>
    </xdr:to>
    <xdr:cxnSp macro="">
      <xdr:nvCxnSpPr>
        <xdr:cNvPr id="390" name="直線コネクタ 389"/>
        <xdr:cNvCxnSpPr/>
      </xdr:nvCxnSpPr>
      <xdr:spPr>
        <a:xfrm flipV="1">
          <a:off x="14401800" y="66150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40</xdr:row>
      <xdr:rowOff>6350</xdr:rowOff>
    </xdr:to>
    <xdr:cxnSp macro="">
      <xdr:nvCxnSpPr>
        <xdr:cNvPr id="393" name="直線コネクタ 392"/>
        <xdr:cNvCxnSpPr/>
      </xdr:nvCxnSpPr>
      <xdr:spPr>
        <a:xfrm flipV="1">
          <a:off x="13512800" y="67758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3" name="楕円 402"/>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4"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5" name="楕円 404"/>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6" name="テキスト ボックス 405"/>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7" name="楕円 406"/>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8" name="テキスト ボックス 407"/>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9" name="楕円 40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0" name="テキスト ボックス 409"/>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1" name="楕円 410"/>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412" name="テキスト ボックス 411"/>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将来負担比率は、将来負担額を充当可能財源が上回っていることから、Ｈ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年度以降比率無しとなっている。なお関連する数値の変動としては、公営企業債等繰入見込額が大きく減少し（▲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百万円）、充当可能基金が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百万円増加し、より改善した。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公共施設（小中学校、道路・橋梁・トンネル、社会体育・教育等）の長寿命化、広域ごみ処理場建設事業等の必要不可欠な大型事業が予定されており、事業の見直し・精査、義務的経費の削減等を行い、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5" name="テキスト ボックス 454"/>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経常収支比率の人件費は、前年と比較して、</a:t>
          </a:r>
          <a:r>
            <a:rPr kumimoji="1" lang="en-US" altLang="ja-JP" sz="1100">
              <a:latin typeface="ＭＳ Ｐゴシック" panose="020B0600070205080204" pitchFamily="50" charset="-128"/>
              <a:ea typeface="ＭＳ Ｐゴシック" panose="020B0600070205080204" pitchFamily="50" charset="-128"/>
            </a:rPr>
            <a:t>32,910</a:t>
          </a:r>
          <a:r>
            <a:rPr kumimoji="1" lang="ja-JP" altLang="en-US" sz="1100">
              <a:latin typeface="ＭＳ Ｐゴシック" panose="020B0600070205080204" pitchFamily="50" charset="-128"/>
              <a:ea typeface="ＭＳ Ｐゴシック" panose="020B0600070205080204" pitchFamily="50" charset="-128"/>
            </a:rPr>
            <a:t>千円減少した一方で、経常経費充当一般財源等も</a:t>
          </a:r>
          <a:r>
            <a:rPr kumimoji="1" lang="en-US" altLang="ja-JP" sz="1100">
              <a:latin typeface="ＭＳ Ｐゴシック" panose="020B0600070205080204" pitchFamily="50" charset="-128"/>
              <a:ea typeface="ＭＳ Ｐゴシック" panose="020B0600070205080204" pitchFamily="50" charset="-128"/>
            </a:rPr>
            <a:t>31,946</a:t>
          </a:r>
          <a:r>
            <a:rPr kumimoji="1" lang="ja-JP" altLang="en-US" sz="1100">
              <a:latin typeface="ＭＳ Ｐゴシック" panose="020B0600070205080204" pitchFamily="50" charset="-128"/>
              <a:ea typeface="ＭＳ Ｐゴシック" panose="020B0600070205080204" pitchFamily="50" charset="-128"/>
            </a:rPr>
            <a:t>千円減少したことから、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　また、類似団体と比較しても</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ポイント高くなっている。これは、保育所や各種公共施設運営を直営で行っていることや、給与制度が影響している。</a:t>
          </a:r>
        </a:p>
        <a:p>
          <a:r>
            <a:rPr kumimoji="1" lang="ja-JP" altLang="en-US" sz="1100">
              <a:latin typeface="ＭＳ Ｐゴシック" panose="020B0600070205080204" pitchFamily="50" charset="-128"/>
              <a:ea typeface="ＭＳ Ｐゴシック" panose="020B0600070205080204" pitchFamily="50" charset="-128"/>
            </a:rPr>
            <a:t>　今後も、行財政改革プラン等に基づき、各種業務及び公共施設管理等のアウトソーシングの推進や給与制度の見直しに努める。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58965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469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42</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42</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88192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0</xdr:rowOff>
    </xdr:from>
    <xdr:to>
      <xdr:col>15</xdr:col>
      <xdr:colOff>149225</xdr:colOff>
      <xdr:row>42</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155122</xdr:rowOff>
    </xdr:from>
    <xdr:to>
      <xdr:col>6</xdr:col>
      <xdr:colOff>171450</xdr:colOff>
      <xdr:row>40</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経常収支比率の物件費は、</a:t>
          </a:r>
          <a:r>
            <a:rPr kumimoji="1" lang="en-US" altLang="ja-JP" sz="1100">
              <a:latin typeface="ＭＳ Ｐゴシック" panose="020B0600070205080204" pitchFamily="50" charset="-128"/>
              <a:ea typeface="ＭＳ Ｐゴシック" panose="020B0600070205080204" pitchFamily="50" charset="-128"/>
            </a:rPr>
            <a:t>403,834</a:t>
          </a:r>
          <a:r>
            <a:rPr kumimoji="1" lang="ja-JP" altLang="en-US" sz="1100">
              <a:latin typeface="ＭＳ Ｐゴシック" panose="020B0600070205080204" pitchFamily="50" charset="-128"/>
              <a:ea typeface="ＭＳ Ｐゴシック" panose="020B0600070205080204" pitchFamily="50" charset="-128"/>
            </a:rPr>
            <a:t>千円増加しており、分母となる充当一般財源等が増加したことで、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　今後も、行財政改革プラン等に基づき、事務事業の見直し等を行い抑制に努める。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158750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152400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経常収支比率の扶助費は、前年と比較してマイナス</a:t>
          </a:r>
          <a:r>
            <a:rPr kumimoji="1" lang="en-US" altLang="ja-JP" sz="1100">
              <a:latin typeface="ＭＳ Ｐゴシック" panose="020B0600070205080204" pitchFamily="50" charset="-128"/>
              <a:ea typeface="ＭＳ Ｐゴシック" panose="020B0600070205080204" pitchFamily="50" charset="-128"/>
            </a:rPr>
            <a:t>691,632</a:t>
          </a:r>
          <a:r>
            <a:rPr kumimoji="1" lang="ja-JP" altLang="en-US" sz="1100">
              <a:latin typeface="ＭＳ Ｐゴシック" panose="020B0600070205080204" pitchFamily="50" charset="-128"/>
              <a:ea typeface="ＭＳ Ｐゴシック" panose="020B0600070205080204" pitchFamily="50" charset="-128"/>
            </a:rPr>
            <a:t>千円となり、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ポイント改善した。分母となる経常経費充当一般財源等が増加したことも影響している。</a:t>
          </a:r>
        </a:p>
        <a:p>
          <a:r>
            <a:rPr kumimoji="1" lang="ja-JP" altLang="en-US" sz="1100">
              <a:latin typeface="ＭＳ Ｐゴシック" panose="020B0600070205080204" pitchFamily="50" charset="-128"/>
              <a:ea typeface="ＭＳ Ｐゴシック" panose="020B0600070205080204" pitchFamily="50" charset="-128"/>
            </a:rPr>
            <a:t>　類似団体の平均と比較して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ポイント低くなっているものの、国・県の制度を上回るサービス及び市単独の扶助費については、事業検証・評価業務において、費用対効果を精査し見直しを行う必要がある。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3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経常収支比率のその他の内訳は、維持補修費及び出資金、繰出金である。前年度より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年度決算以前よりは良好な水準にある。　しかし、類似団体と比較したところ、</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ポイント高く、前年度より乖離度合いは拡大している。今後も引き続き、適切な施設管理を行うことで維持補修費を圧縮し、繰出金については特別会計の事業見直し等を行い、削減に努める。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9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29585"/>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経常収支比率の補助費等は、充当一般財源が</a:t>
          </a:r>
          <a:r>
            <a:rPr kumimoji="1" lang="en-US" altLang="ja-JP" sz="1100">
              <a:latin typeface="ＭＳ Ｐゴシック" panose="020B0600070205080204" pitchFamily="50" charset="-128"/>
              <a:ea typeface="ＭＳ Ｐゴシック" panose="020B0600070205080204" pitchFamily="50" charset="-128"/>
            </a:rPr>
            <a:t>174,207</a:t>
          </a:r>
          <a:r>
            <a:rPr kumimoji="1" lang="ja-JP" altLang="en-US" sz="1100">
              <a:latin typeface="ＭＳ Ｐゴシック" panose="020B0600070205080204" pitchFamily="50" charset="-128"/>
              <a:ea typeface="ＭＳ Ｐゴシック" panose="020B0600070205080204" pitchFamily="50" charset="-128"/>
            </a:rPr>
            <a:t>千円減少した一方で、補助費等も</a:t>
          </a:r>
          <a:r>
            <a:rPr kumimoji="1" lang="en-US" altLang="ja-JP" sz="1100">
              <a:latin typeface="ＭＳ Ｐゴシック" panose="020B0600070205080204" pitchFamily="50" charset="-128"/>
              <a:ea typeface="ＭＳ Ｐゴシック" panose="020B0600070205080204" pitchFamily="50" charset="-128"/>
            </a:rPr>
            <a:t>411,981</a:t>
          </a:r>
          <a:r>
            <a:rPr kumimoji="1" lang="ja-JP" altLang="en-US" sz="1100">
              <a:latin typeface="ＭＳ Ｐゴシック" panose="020B0600070205080204" pitchFamily="50" charset="-128"/>
              <a:ea typeface="ＭＳ Ｐゴシック" panose="020B0600070205080204" pitchFamily="50" charset="-128"/>
            </a:rPr>
            <a:t>千円増加したことから、最終的には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ポイント悪化した。ただし、類似団体との比較して、</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ポイント低くなっている。</a:t>
          </a:r>
        </a:p>
        <a:p>
          <a:r>
            <a:rPr kumimoji="1" lang="ja-JP" altLang="en-US" sz="11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xdr:rowOff>
    </xdr:from>
    <xdr:to>
      <xdr:col>82</xdr:col>
      <xdr:colOff>107950</xdr:colOff>
      <xdr:row>34</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3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3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735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125730</xdr:rowOff>
    </xdr:from>
    <xdr:to>
      <xdr:col>78</xdr:col>
      <xdr:colOff>120650</xdr:colOff>
      <xdr:row>34</xdr:row>
      <xdr:rowOff>55880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66057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経常収支比率の公債費は、近年実施した大型事業における償還開始により、前年度比較してプラス</a:t>
          </a:r>
          <a:r>
            <a:rPr kumimoji="1" lang="en-US" altLang="ja-JP" sz="1100">
              <a:latin typeface="ＭＳ Ｐゴシック" panose="020B0600070205080204" pitchFamily="50" charset="-128"/>
              <a:ea typeface="ＭＳ Ｐゴシック" panose="020B0600070205080204" pitchFamily="50" charset="-128"/>
            </a:rPr>
            <a:t>471,817</a:t>
          </a:r>
          <a:r>
            <a:rPr kumimoji="1" lang="ja-JP" altLang="en-US" sz="1100">
              <a:latin typeface="ＭＳ Ｐゴシック" panose="020B0600070205080204" pitchFamily="50" charset="-128"/>
              <a:ea typeface="ＭＳ Ｐゴシック" panose="020B0600070205080204" pitchFamily="50" charset="-128"/>
            </a:rPr>
            <a:t>千円となり、分母となる充当一般財源等も増加したことが影響し、</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今後、公共施設（小中学校、道路・橋梁・トンネル、社会体育・教育等）の長寿命化、広域ごみ処理場建設事業等の必要不可欠な大型事業が実施されるため、引き続き各種ハード事業の実施時期の平準化や新規債の発行抑制に努め、財政の硬直化の改善を図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79</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17804"/>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90424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経常収支比率の公債費以外は、前年度と比較して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ポイント悪化し、類似団体との乖離も広がり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ポイント高となった。</a:t>
          </a:r>
        </a:p>
        <a:p>
          <a:r>
            <a:rPr kumimoji="1" lang="ja-JP" altLang="en-US" sz="1100">
              <a:latin typeface="ＭＳ Ｐゴシック" panose="020B0600070205080204" pitchFamily="50" charset="-128"/>
              <a:ea typeface="ＭＳ Ｐゴシック" panose="020B0600070205080204" pitchFamily="50" charset="-128"/>
            </a:rPr>
            <a:t>　今後も引き続き、行財政改革プラン等に基づき、事務事業の検証・評価による見直しを進めるとともに、優先度を点検し、優先度の低い且つ費用対効果の低い事務事業について計画的に廃止・縮小を進め、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76</xdr:row>
      <xdr:rowOff>134620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752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77</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875260"/>
          <a:ext cx="8890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62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149861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23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52087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166902</xdr:rowOff>
    </xdr:from>
    <xdr:to>
      <xdr:col>29</xdr:col>
      <xdr:colOff>127000</xdr:colOff>
      <xdr:row>11</xdr:row>
      <xdr:rowOff>6065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1929027"/>
          <a:ext cx="6477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6065</xdr:rowOff>
    </xdr:from>
    <xdr:to>
      <xdr:col>26</xdr:col>
      <xdr:colOff>50800</xdr:colOff>
      <xdr:row>11</xdr:row>
      <xdr:rowOff>121737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1939640"/>
          <a:ext cx="6985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121737</xdr:rowOff>
    </xdr:from>
    <xdr:to>
      <xdr:col>22</xdr:col>
      <xdr:colOff>114300</xdr:colOff>
      <xdr:row>12</xdr:row>
      <xdr:rowOff>88639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055312"/>
          <a:ext cx="698500" cy="13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88639</xdr:rowOff>
    </xdr:from>
    <xdr:to>
      <xdr:col>18</xdr:col>
      <xdr:colOff>177800</xdr:colOff>
      <xdr:row>12</xdr:row>
      <xdr:rowOff>110437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93664"/>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116102</xdr:rowOff>
    </xdr:from>
    <xdr:to>
      <xdr:col>29</xdr:col>
      <xdr:colOff>177800</xdr:colOff>
      <xdr:row>11</xdr:row>
      <xdr:rowOff>46252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878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62779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2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126715</xdr:rowOff>
    </xdr:from>
    <xdr:to>
      <xdr:col>26</xdr:col>
      <xdr:colOff>101600</xdr:colOff>
      <xdr:row>11</xdr:row>
      <xdr:rowOff>56865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18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67042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65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70937</xdr:rowOff>
    </xdr:from>
    <xdr:to>
      <xdr:col>22</xdr:col>
      <xdr:colOff>165100</xdr:colOff>
      <xdr:row>12</xdr:row>
      <xdr:rowOff>1087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0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7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37839</xdr:rowOff>
    </xdr:from>
    <xdr:to>
      <xdr:col>19</xdr:col>
      <xdr:colOff>38100</xdr:colOff>
      <xdr:row>12</xdr:row>
      <xdr:rowOff>139439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149616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1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59637</xdr:rowOff>
    </xdr:from>
    <xdr:to>
      <xdr:col>15</xdr:col>
      <xdr:colOff>101600</xdr:colOff>
      <xdr:row>12</xdr:row>
      <xdr:rowOff>161237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171414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139710</xdr:rowOff>
    </xdr:from>
    <xdr:to>
      <xdr:col>29</xdr:col>
      <xdr:colOff>127000</xdr:colOff>
      <xdr:row>36</xdr:row>
      <xdr:rowOff>166045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2960"/>
          <a:ext cx="6477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166045</xdr:rowOff>
    </xdr:from>
    <xdr:to>
      <xdr:col>26</xdr:col>
      <xdr:colOff>50800</xdr:colOff>
      <xdr:row>37</xdr:row>
      <xdr:rowOff>115707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9295"/>
          <a:ext cx="698500" cy="12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34943</xdr:rowOff>
    </xdr:from>
    <xdr:to>
      <xdr:col>22</xdr:col>
      <xdr:colOff>114300</xdr:colOff>
      <xdr:row>37</xdr:row>
      <xdr:rowOff>115707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88193"/>
          <a:ext cx="698500" cy="25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333426</xdr:rowOff>
    </xdr:from>
    <xdr:to>
      <xdr:col>18</xdr:col>
      <xdr:colOff>177800</xdr:colOff>
      <xdr:row>36</xdr:row>
      <xdr:rowOff>34943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43776"/>
          <a:ext cx="698500" cy="4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88910</xdr:rowOff>
    </xdr:from>
    <xdr:to>
      <xdr:col>29</xdr:col>
      <xdr:colOff>177800</xdr:colOff>
      <xdr:row>37</xdr:row>
      <xdr:rowOff>19060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60987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115245</xdr:rowOff>
    </xdr:from>
    <xdr:to>
      <xdr:col>26</xdr:col>
      <xdr:colOff>101600</xdr:colOff>
      <xdr:row>37</xdr:row>
      <xdr:rowOff>45395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64907</xdr:rowOff>
    </xdr:from>
    <xdr:to>
      <xdr:col>22</xdr:col>
      <xdr:colOff>165100</xdr:colOff>
      <xdr:row>37</xdr:row>
      <xdr:rowOff>166507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151284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327043</xdr:rowOff>
    </xdr:from>
    <xdr:to>
      <xdr:col>19</xdr:col>
      <xdr:colOff>38100</xdr:colOff>
      <xdr:row>36</xdr:row>
      <xdr:rowOff>85743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70520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282626</xdr:rowOff>
    </xdr:from>
    <xdr:to>
      <xdr:col>15</xdr:col>
      <xdr:colOff>101600</xdr:colOff>
      <xdr:row>36</xdr:row>
      <xdr:rowOff>41326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51503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37663</xdr:rowOff>
    </xdr:from>
    <xdr:to>
      <xdr:col>24</xdr:col>
      <xdr:colOff>63500</xdr:colOff>
      <xdr:row>30</xdr:row>
      <xdr:rowOff>52848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81163"/>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52848</xdr:rowOff>
    </xdr:from>
    <xdr:to>
      <xdr:col>19</xdr:col>
      <xdr:colOff>177800</xdr:colOff>
      <xdr:row>30</xdr:row>
      <xdr:rowOff>107990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196348"/>
          <a:ext cx="8890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107990</xdr:rowOff>
    </xdr:from>
    <xdr:to>
      <xdr:col>15</xdr:col>
      <xdr:colOff>50800</xdr:colOff>
      <xdr:row>32</xdr:row>
      <xdr:rowOff>38136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51490"/>
          <a:ext cx="8890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38136</xdr:rowOff>
    </xdr:from>
    <xdr:to>
      <xdr:col>10</xdr:col>
      <xdr:colOff>114300</xdr:colOff>
      <xdr:row>32</xdr:row>
      <xdr:rowOff>53436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2453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158313</xdr:rowOff>
    </xdr:from>
    <xdr:to>
      <xdr:col>24</xdr:col>
      <xdr:colOff>114300</xdr:colOff>
      <xdr:row>30</xdr:row>
      <xdr:rowOff>88463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111340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2048</xdr:rowOff>
    </xdr:from>
    <xdr:to>
      <xdr:col>20</xdr:col>
      <xdr:colOff>38100</xdr:colOff>
      <xdr:row>30</xdr:row>
      <xdr:rowOff>103648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120175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57190</xdr:rowOff>
    </xdr:from>
    <xdr:to>
      <xdr:col>15</xdr:col>
      <xdr:colOff>101600</xdr:colOff>
      <xdr:row>30</xdr:row>
      <xdr:rowOff>158790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3867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158786</xdr:rowOff>
    </xdr:from>
    <xdr:to>
      <xdr:col>10</xdr:col>
      <xdr:colOff>165100</xdr:colOff>
      <xdr:row>32</xdr:row>
      <xdr:rowOff>88936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105463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2636</xdr:rowOff>
    </xdr:from>
    <xdr:to>
      <xdr:col>6</xdr:col>
      <xdr:colOff>38100</xdr:colOff>
      <xdr:row>32</xdr:row>
      <xdr:rowOff>104236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120763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119570</xdr:rowOff>
    </xdr:from>
    <xdr:to>
      <xdr:col>24</xdr:col>
      <xdr:colOff>63500</xdr:colOff>
      <xdr:row>55</xdr:row>
      <xdr:rowOff>162522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7870"/>
          <a:ext cx="838200" cy="2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137579</xdr:rowOff>
    </xdr:from>
    <xdr:to>
      <xdr:col>19</xdr:col>
      <xdr:colOff>177800</xdr:colOff>
      <xdr:row>55</xdr:row>
      <xdr:rowOff>162522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6732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137579</xdr:rowOff>
    </xdr:from>
    <xdr:to>
      <xdr:col>15</xdr:col>
      <xdr:colOff>50800</xdr:colOff>
      <xdr:row>56</xdr:row>
      <xdr:rowOff>70650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6732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70650</xdr:rowOff>
    </xdr:from>
    <xdr:to>
      <xdr:col>10</xdr:col>
      <xdr:colOff>114300</xdr:colOff>
      <xdr:row>56</xdr:row>
      <xdr:rowOff>83604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185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68770</xdr:rowOff>
    </xdr:from>
    <xdr:to>
      <xdr:col>24</xdr:col>
      <xdr:colOff>114300</xdr:colOff>
      <xdr:row>54</xdr:row>
      <xdr:rowOff>170370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91647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111722</xdr:rowOff>
    </xdr:from>
    <xdr:to>
      <xdr:col>20</xdr:col>
      <xdr:colOff>38100</xdr:colOff>
      <xdr:row>56</xdr:row>
      <xdr:rowOff>41872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58399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86779</xdr:rowOff>
    </xdr:from>
    <xdr:to>
      <xdr:col>15</xdr:col>
      <xdr:colOff>101600</xdr:colOff>
      <xdr:row>56</xdr:row>
      <xdr:rowOff>16929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33456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19850</xdr:rowOff>
    </xdr:from>
    <xdr:to>
      <xdr:col>10</xdr:col>
      <xdr:colOff>165100</xdr:colOff>
      <xdr:row>56</xdr:row>
      <xdr:rowOff>121450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137977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32804</xdr:rowOff>
    </xdr:from>
    <xdr:to>
      <xdr:col>6</xdr:col>
      <xdr:colOff>38100</xdr:colOff>
      <xdr:row>56</xdr:row>
      <xdr:rowOff>134404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150931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125070</xdr:rowOff>
    </xdr:from>
    <xdr:to>
      <xdr:col>24</xdr:col>
      <xdr:colOff>63500</xdr:colOff>
      <xdr:row>78</xdr:row>
      <xdr:rowOff>126822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817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125451</xdr:rowOff>
    </xdr:from>
    <xdr:to>
      <xdr:col>19</xdr:col>
      <xdr:colOff>177800</xdr:colOff>
      <xdr:row>78</xdr:row>
      <xdr:rowOff>126822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85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125451</xdr:rowOff>
    </xdr:from>
    <xdr:to>
      <xdr:col>15</xdr:col>
      <xdr:colOff>50800</xdr:colOff>
      <xdr:row>78</xdr:row>
      <xdr:rowOff>130099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855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128155</xdr:rowOff>
    </xdr:from>
    <xdr:to>
      <xdr:col>10</xdr:col>
      <xdr:colOff>114300</xdr:colOff>
      <xdr:row>78</xdr:row>
      <xdr:rowOff>130099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125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74270</xdr:rowOff>
    </xdr:from>
    <xdr:to>
      <xdr:col>24</xdr:col>
      <xdr:colOff>114300</xdr:colOff>
      <xdr:row>79</xdr:row>
      <xdr:rowOff>4420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76022</xdr:rowOff>
    </xdr:from>
    <xdr:to>
      <xdr:col>20</xdr:col>
      <xdr:colOff>38100</xdr:colOff>
      <xdr:row>79</xdr:row>
      <xdr:rowOff>6172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74651</xdr:rowOff>
    </xdr:from>
    <xdr:to>
      <xdr:col>15</xdr:col>
      <xdr:colOff>101600</xdr:colOff>
      <xdr:row>79</xdr:row>
      <xdr:rowOff>4801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167378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79299</xdr:rowOff>
    </xdr:from>
    <xdr:to>
      <xdr:col>10</xdr:col>
      <xdr:colOff>165100</xdr:colOff>
      <xdr:row>79</xdr:row>
      <xdr:rowOff>9449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77355</xdr:rowOff>
    </xdr:from>
    <xdr:to>
      <xdr:col>6</xdr:col>
      <xdr:colOff>38100</xdr:colOff>
      <xdr:row>79</xdr:row>
      <xdr:rowOff>7505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170082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105966</xdr:rowOff>
    </xdr:from>
    <xdr:to>
      <xdr:col>24</xdr:col>
      <xdr:colOff>63500</xdr:colOff>
      <xdr:row>93</xdr:row>
      <xdr:rowOff>161858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07916"/>
          <a:ext cx="838200" cy="3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105966</xdr:rowOff>
    </xdr:from>
    <xdr:to>
      <xdr:col>19</xdr:col>
      <xdr:colOff>177800</xdr:colOff>
      <xdr:row>94</xdr:row>
      <xdr:rowOff>78206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07916"/>
          <a:ext cx="889000" cy="4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63528</xdr:rowOff>
    </xdr:from>
    <xdr:to>
      <xdr:col>15</xdr:col>
      <xdr:colOff>50800</xdr:colOff>
      <xdr:row>94</xdr:row>
      <xdr:rowOff>78206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79828"/>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64175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63528</xdr:rowOff>
    </xdr:from>
    <xdr:to>
      <xdr:col>10</xdr:col>
      <xdr:colOff>114300</xdr:colOff>
      <xdr:row>95</xdr:row>
      <xdr:rowOff>21906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79828"/>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111058</xdr:rowOff>
    </xdr:from>
    <xdr:to>
      <xdr:col>24</xdr:col>
      <xdr:colOff>114300</xdr:colOff>
      <xdr:row>94</xdr:row>
      <xdr:rowOff>41208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133935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55166</xdr:rowOff>
    </xdr:from>
    <xdr:to>
      <xdr:col>20</xdr:col>
      <xdr:colOff>38100</xdr:colOff>
      <xdr:row>91</xdr:row>
      <xdr:rowOff>156766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6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1843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43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27406</xdr:rowOff>
    </xdr:from>
    <xdr:to>
      <xdr:col>15</xdr:col>
      <xdr:colOff>101600</xdr:colOff>
      <xdr:row>94</xdr:row>
      <xdr:rowOff>129006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145533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1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12728</xdr:rowOff>
    </xdr:from>
    <xdr:to>
      <xdr:col>10</xdr:col>
      <xdr:colOff>165100</xdr:colOff>
      <xdr:row>94</xdr:row>
      <xdr:rowOff>114328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130855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0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142556</xdr:rowOff>
    </xdr:from>
    <xdr:to>
      <xdr:col>6</xdr:col>
      <xdr:colOff>38100</xdr:colOff>
      <xdr:row>95</xdr:row>
      <xdr:rowOff>72706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89233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35143</xdr:rowOff>
    </xdr:from>
    <xdr:to>
      <xdr:col>55</xdr:col>
      <xdr:colOff>0</xdr:colOff>
      <xdr:row>37</xdr:row>
      <xdr:rowOff>49545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07343"/>
          <a:ext cx="8382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63887</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6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133245</xdr:rowOff>
    </xdr:from>
    <xdr:to>
      <xdr:col>50</xdr:col>
      <xdr:colOff>114300</xdr:colOff>
      <xdr:row>37</xdr:row>
      <xdr:rowOff>49545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76745"/>
          <a:ext cx="889000" cy="11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133245</xdr:rowOff>
    </xdr:from>
    <xdr:to>
      <xdr:col>45</xdr:col>
      <xdr:colOff>177800</xdr:colOff>
      <xdr:row>38</xdr:row>
      <xdr:rowOff>110124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76745"/>
          <a:ext cx="889000" cy="13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27064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69008</xdr:rowOff>
    </xdr:from>
    <xdr:to>
      <xdr:col>41</xdr:col>
      <xdr:colOff>50800</xdr:colOff>
      <xdr:row>38</xdr:row>
      <xdr:rowOff>110124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412658"/>
          <a:ext cx="889000" cy="2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155793</xdr:rowOff>
    </xdr:from>
    <xdr:to>
      <xdr:col>55</xdr:col>
      <xdr:colOff>50800</xdr:colOff>
      <xdr:row>36</xdr:row>
      <xdr:rowOff>85943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7220</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170195</xdr:rowOff>
    </xdr:from>
    <xdr:to>
      <xdr:col>50</xdr:col>
      <xdr:colOff>165100</xdr:colOff>
      <xdr:row>37</xdr:row>
      <xdr:rowOff>100345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91472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82445</xdr:rowOff>
    </xdr:from>
    <xdr:to>
      <xdr:col>46</xdr:col>
      <xdr:colOff>38100</xdr:colOff>
      <xdr:row>31</xdr:row>
      <xdr:rowOff>12595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3722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3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59324</xdr:rowOff>
    </xdr:from>
    <xdr:to>
      <xdr:col>41</xdr:col>
      <xdr:colOff>101600</xdr:colOff>
      <xdr:row>38</xdr:row>
      <xdr:rowOff>160924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6001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18208</xdr:rowOff>
    </xdr:from>
    <xdr:to>
      <xdr:col>36</xdr:col>
      <xdr:colOff>165100</xdr:colOff>
      <xdr:row>37</xdr:row>
      <xdr:rowOff>119808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136335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89289</xdr:rowOff>
    </xdr:from>
    <xdr:to>
      <xdr:col>55</xdr:col>
      <xdr:colOff>0</xdr:colOff>
      <xdr:row>54</xdr:row>
      <xdr:rowOff>168572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176139"/>
          <a:ext cx="838200" cy="2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89289</xdr:rowOff>
    </xdr:from>
    <xdr:to>
      <xdr:col>50</xdr:col>
      <xdr:colOff>114300</xdr:colOff>
      <xdr:row>54</xdr:row>
      <xdr:rowOff>54642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176139"/>
          <a:ext cx="889000" cy="1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24774</xdr:rowOff>
    </xdr:from>
    <xdr:to>
      <xdr:col>45</xdr:col>
      <xdr:colOff>177800</xdr:colOff>
      <xdr:row>54</xdr:row>
      <xdr:rowOff>54642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283074"/>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24774</xdr:rowOff>
    </xdr:from>
    <xdr:to>
      <xdr:col>41</xdr:col>
      <xdr:colOff>50800</xdr:colOff>
      <xdr:row>55</xdr:row>
      <xdr:rowOff>153590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83074"/>
          <a:ext cx="889000" cy="3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117772</xdr:rowOff>
    </xdr:from>
    <xdr:to>
      <xdr:col>55</xdr:col>
      <xdr:colOff>50800</xdr:colOff>
      <xdr:row>55</xdr:row>
      <xdr:rowOff>47922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140649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38489</xdr:rowOff>
    </xdr:from>
    <xdr:to>
      <xdr:col>50</xdr:col>
      <xdr:colOff>165100</xdr:colOff>
      <xdr:row>53</xdr:row>
      <xdr:rowOff>140089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156616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9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3842</xdr:rowOff>
    </xdr:from>
    <xdr:to>
      <xdr:col>46</xdr:col>
      <xdr:colOff>38100</xdr:colOff>
      <xdr:row>54</xdr:row>
      <xdr:rowOff>105442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121969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0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145424</xdr:rowOff>
    </xdr:from>
    <xdr:to>
      <xdr:col>41</xdr:col>
      <xdr:colOff>101600</xdr:colOff>
      <xdr:row>54</xdr:row>
      <xdr:rowOff>75574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92101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102790</xdr:rowOff>
    </xdr:from>
    <xdr:to>
      <xdr:col>36</xdr:col>
      <xdr:colOff>165100</xdr:colOff>
      <xdr:row>56</xdr:row>
      <xdr:rowOff>32940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49467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30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125329</xdr:rowOff>
    </xdr:from>
    <xdr:to>
      <xdr:col>55</xdr:col>
      <xdr:colOff>0</xdr:colOff>
      <xdr:row>78</xdr:row>
      <xdr:rowOff>127446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98429"/>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36449</xdr:rowOff>
    </xdr:from>
    <xdr:to>
      <xdr:col>50</xdr:col>
      <xdr:colOff>114300</xdr:colOff>
      <xdr:row>78</xdr:row>
      <xdr:rowOff>125329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38099"/>
          <a:ext cx="889000" cy="26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52077</xdr:rowOff>
    </xdr:from>
    <xdr:to>
      <xdr:col>45</xdr:col>
      <xdr:colOff>177800</xdr:colOff>
      <xdr:row>77</xdr:row>
      <xdr:rowOff>36449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10827"/>
          <a:ext cx="889000" cy="3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52077</xdr:rowOff>
    </xdr:from>
    <xdr:to>
      <xdr:col>41</xdr:col>
      <xdr:colOff>50800</xdr:colOff>
      <xdr:row>78</xdr:row>
      <xdr:rowOff>40556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10827"/>
          <a:ext cx="889000" cy="50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127930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76646</xdr:rowOff>
    </xdr:from>
    <xdr:to>
      <xdr:col>55</xdr:col>
      <xdr:colOff>50800</xdr:colOff>
      <xdr:row>79</xdr:row>
      <xdr:rowOff>6796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163023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74529</xdr:rowOff>
    </xdr:from>
    <xdr:to>
      <xdr:col>50</xdr:col>
      <xdr:colOff>165100</xdr:colOff>
      <xdr:row>79</xdr:row>
      <xdr:rowOff>4679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5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157099</xdr:rowOff>
    </xdr:from>
    <xdr:to>
      <xdr:col>46</xdr:col>
      <xdr:colOff>38100</xdr:colOff>
      <xdr:row>77</xdr:row>
      <xdr:rowOff>87249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1277</xdr:rowOff>
    </xdr:from>
    <xdr:to>
      <xdr:col>41</xdr:col>
      <xdr:colOff>101600</xdr:colOff>
      <xdr:row>75</xdr:row>
      <xdr:rowOff>102877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119404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161206</xdr:rowOff>
    </xdr:from>
    <xdr:to>
      <xdr:col>36</xdr:col>
      <xdr:colOff>165100</xdr:colOff>
      <xdr:row>78</xdr:row>
      <xdr:rowOff>91356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107883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132598</xdr:rowOff>
    </xdr:from>
    <xdr:to>
      <xdr:col>55</xdr:col>
      <xdr:colOff>0</xdr:colOff>
      <xdr:row>94</xdr:row>
      <xdr:rowOff>76141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905998"/>
          <a:ext cx="838200" cy="2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132598</xdr:rowOff>
    </xdr:from>
    <xdr:to>
      <xdr:col>50</xdr:col>
      <xdr:colOff>114300</xdr:colOff>
      <xdr:row>95</xdr:row>
      <xdr:rowOff>67638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905998"/>
          <a:ext cx="889000" cy="4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67638</xdr:rowOff>
    </xdr:from>
    <xdr:to>
      <xdr:col>45</xdr:col>
      <xdr:colOff>177800</xdr:colOff>
      <xdr:row>96</xdr:row>
      <xdr:rowOff>93652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55388"/>
          <a:ext cx="889000" cy="19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93652</xdr:rowOff>
    </xdr:from>
    <xdr:to>
      <xdr:col>41</xdr:col>
      <xdr:colOff>50800</xdr:colOff>
      <xdr:row>96</xdr:row>
      <xdr:rowOff>139494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52852"/>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25341</xdr:rowOff>
    </xdr:from>
    <xdr:to>
      <xdr:col>55</xdr:col>
      <xdr:colOff>50800</xdr:colOff>
      <xdr:row>94</xdr:row>
      <xdr:rowOff>126941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48218</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81798</xdr:rowOff>
    </xdr:from>
    <xdr:to>
      <xdr:col>50</xdr:col>
      <xdr:colOff>165100</xdr:colOff>
      <xdr:row>93</xdr:row>
      <xdr:rowOff>11948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28475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6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16838</xdr:rowOff>
    </xdr:from>
    <xdr:to>
      <xdr:col>46</xdr:col>
      <xdr:colOff>38100</xdr:colOff>
      <xdr:row>95</xdr:row>
      <xdr:rowOff>118438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134965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42852</xdr:rowOff>
    </xdr:from>
    <xdr:to>
      <xdr:col>41</xdr:col>
      <xdr:colOff>101600</xdr:colOff>
      <xdr:row>96</xdr:row>
      <xdr:rowOff>144452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160979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88694</xdr:rowOff>
    </xdr:from>
    <xdr:to>
      <xdr:col>36</xdr:col>
      <xdr:colOff>165100</xdr:colOff>
      <xdr:row>97</xdr:row>
      <xdr:rowOff>18844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35371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99123</xdr:rowOff>
    </xdr:from>
    <xdr:to>
      <xdr:col>85</xdr:col>
      <xdr:colOff>127000</xdr:colOff>
      <xdr:row>38</xdr:row>
      <xdr:rowOff>169113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14223"/>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99123</xdr:rowOff>
    </xdr:from>
    <xdr:to>
      <xdr:col>81</xdr:col>
      <xdr:colOff>50800</xdr:colOff>
      <xdr:row>38</xdr:row>
      <xdr:rowOff>113526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14223"/>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113526</xdr:rowOff>
    </xdr:from>
    <xdr:to>
      <xdr:col>76</xdr:col>
      <xdr:colOff>114300</xdr:colOff>
      <xdr:row>39</xdr:row>
      <xdr:rowOff>26315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28626"/>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143358</xdr:rowOff>
    </xdr:from>
    <xdr:to>
      <xdr:col>71</xdr:col>
      <xdr:colOff>177800</xdr:colOff>
      <xdr:row>39</xdr:row>
      <xdr:rowOff>26315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845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118313</xdr:rowOff>
    </xdr:from>
    <xdr:to>
      <xdr:col>85</xdr:col>
      <xdr:colOff>177800</xdr:colOff>
      <xdr:row>39</xdr:row>
      <xdr:rowOff>48463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33240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48323</xdr:rowOff>
    </xdr:from>
    <xdr:to>
      <xdr:col>81</xdr:col>
      <xdr:colOff>101600</xdr:colOff>
      <xdr:row>38</xdr:row>
      <xdr:rowOff>149923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141050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62726</xdr:rowOff>
    </xdr:from>
    <xdr:to>
      <xdr:col>76</xdr:col>
      <xdr:colOff>165100</xdr:colOff>
      <xdr:row>38</xdr:row>
      <xdr:rowOff>164326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155453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146965</xdr:rowOff>
    </xdr:from>
    <xdr:to>
      <xdr:col>72</xdr:col>
      <xdr:colOff>38100</xdr:colOff>
      <xdr:row>39</xdr:row>
      <xdr:rowOff>77115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68242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92558</xdr:rowOff>
    </xdr:from>
    <xdr:to>
      <xdr:col>67</xdr:col>
      <xdr:colOff>101600</xdr:colOff>
      <xdr:row>39</xdr:row>
      <xdr:rowOff>22708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13835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0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140484</xdr:rowOff>
    </xdr:from>
    <xdr:to>
      <xdr:col>85</xdr:col>
      <xdr:colOff>127000</xdr:colOff>
      <xdr:row>72</xdr:row>
      <xdr:rowOff>112888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141984"/>
          <a:ext cx="838200" cy="3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32569</xdr:rowOff>
    </xdr:from>
    <xdr:to>
      <xdr:col>81</xdr:col>
      <xdr:colOff>50800</xdr:colOff>
      <xdr:row>72</xdr:row>
      <xdr:rowOff>112888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034069"/>
          <a:ext cx="889000" cy="4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32569</xdr:rowOff>
    </xdr:from>
    <xdr:to>
      <xdr:col>76</xdr:col>
      <xdr:colOff>114300</xdr:colOff>
      <xdr:row>73</xdr:row>
      <xdr:rowOff>66466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034069"/>
          <a:ext cx="889000" cy="5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160878</xdr:rowOff>
    </xdr:from>
    <xdr:to>
      <xdr:col>71</xdr:col>
      <xdr:colOff>177800</xdr:colOff>
      <xdr:row>73</xdr:row>
      <xdr:rowOff>66466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62378"/>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89684</xdr:rowOff>
    </xdr:from>
    <xdr:to>
      <xdr:col>85</xdr:col>
      <xdr:colOff>177800</xdr:colOff>
      <xdr:row>71</xdr:row>
      <xdr:rowOff>19834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112561</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62088</xdr:rowOff>
    </xdr:from>
    <xdr:to>
      <xdr:col>81</xdr:col>
      <xdr:colOff>101600</xdr:colOff>
      <xdr:row>72</xdr:row>
      <xdr:rowOff>163688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8765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1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153219</xdr:rowOff>
    </xdr:from>
    <xdr:to>
      <xdr:col>76</xdr:col>
      <xdr:colOff>165100</xdr:colOff>
      <xdr:row>70</xdr:row>
      <xdr:rowOff>83369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19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99896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175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15666</xdr:rowOff>
    </xdr:from>
    <xdr:to>
      <xdr:col>72</xdr:col>
      <xdr:colOff>38100</xdr:colOff>
      <xdr:row>73</xdr:row>
      <xdr:rowOff>117266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133793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0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110078</xdr:rowOff>
    </xdr:from>
    <xdr:to>
      <xdr:col>67</xdr:col>
      <xdr:colOff>101600</xdr:colOff>
      <xdr:row>71</xdr:row>
      <xdr:rowOff>40228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1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56755</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188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148093</xdr:rowOff>
    </xdr:from>
    <xdr:to>
      <xdr:col>85</xdr:col>
      <xdr:colOff>127000</xdr:colOff>
      <xdr:row>94</xdr:row>
      <xdr:rowOff>169614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092943"/>
          <a:ext cx="838200" cy="19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148093</xdr:rowOff>
    </xdr:from>
    <xdr:to>
      <xdr:col>81</xdr:col>
      <xdr:colOff>50800</xdr:colOff>
      <xdr:row>95</xdr:row>
      <xdr:rowOff>140832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09294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140832</xdr:rowOff>
    </xdr:from>
    <xdr:to>
      <xdr:col>76</xdr:col>
      <xdr:colOff>114300</xdr:colOff>
      <xdr:row>96</xdr:row>
      <xdr:rowOff>1353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428582"/>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1353</xdr:rowOff>
    </xdr:from>
    <xdr:to>
      <xdr:col>71</xdr:col>
      <xdr:colOff>177800</xdr:colOff>
      <xdr:row>96</xdr:row>
      <xdr:rowOff>162353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460553"/>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118814</xdr:rowOff>
    </xdr:from>
    <xdr:to>
      <xdr:col>85</xdr:col>
      <xdr:colOff>177800</xdr:colOff>
      <xdr:row>95</xdr:row>
      <xdr:rowOff>48964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141691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97293</xdr:rowOff>
    </xdr:from>
    <xdr:to>
      <xdr:col>81</xdr:col>
      <xdr:colOff>101600</xdr:colOff>
      <xdr:row>94</xdr:row>
      <xdr:rowOff>27443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0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43970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8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90032</xdr:rowOff>
    </xdr:from>
    <xdr:to>
      <xdr:col>76</xdr:col>
      <xdr:colOff>165100</xdr:colOff>
      <xdr:row>96</xdr:row>
      <xdr:rowOff>20182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36709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122003</xdr:rowOff>
    </xdr:from>
    <xdr:to>
      <xdr:col>72</xdr:col>
      <xdr:colOff>38100</xdr:colOff>
      <xdr:row>96</xdr:row>
      <xdr:rowOff>52153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68680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111553</xdr:rowOff>
    </xdr:from>
    <xdr:to>
      <xdr:col>67</xdr:col>
      <xdr:colOff>101600</xdr:colOff>
      <xdr:row>97</xdr:row>
      <xdr:rowOff>41703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58230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63748</xdr:rowOff>
    </xdr:from>
    <xdr:to>
      <xdr:col>116</xdr:col>
      <xdr:colOff>63500</xdr:colOff>
      <xdr:row>32</xdr:row>
      <xdr:rowOff>76549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55014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76549</xdr:rowOff>
    </xdr:from>
    <xdr:to>
      <xdr:col>111</xdr:col>
      <xdr:colOff>177800</xdr:colOff>
      <xdr:row>33</xdr:row>
      <xdr:rowOff>11456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562949"/>
          <a:ext cx="8890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11456</xdr:rowOff>
    </xdr:from>
    <xdr:to>
      <xdr:col>107</xdr:col>
      <xdr:colOff>50800</xdr:colOff>
      <xdr:row>35</xdr:row>
      <xdr:rowOff>34258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669306"/>
          <a:ext cx="889000" cy="3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34258</xdr:rowOff>
    </xdr:from>
    <xdr:to>
      <xdr:col>102</xdr:col>
      <xdr:colOff>114300</xdr:colOff>
      <xdr:row>35</xdr:row>
      <xdr:rowOff>45231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350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12948</xdr:rowOff>
    </xdr:from>
    <xdr:to>
      <xdr:col>116</xdr:col>
      <xdr:colOff>114300</xdr:colOff>
      <xdr:row>32</xdr:row>
      <xdr:rowOff>114548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4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35825</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35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25749</xdr:rowOff>
    </xdr:from>
    <xdr:to>
      <xdr:col>112</xdr:col>
      <xdr:colOff>38100</xdr:colOff>
      <xdr:row>32</xdr:row>
      <xdr:rowOff>127349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5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143876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2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132106</xdr:rowOff>
    </xdr:from>
    <xdr:to>
      <xdr:col>107</xdr:col>
      <xdr:colOff>101600</xdr:colOff>
      <xdr:row>33</xdr:row>
      <xdr:rowOff>62256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6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78783</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3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154908</xdr:rowOff>
    </xdr:from>
    <xdr:to>
      <xdr:col>102</xdr:col>
      <xdr:colOff>165100</xdr:colOff>
      <xdr:row>35</xdr:row>
      <xdr:rowOff>85058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101585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165881</xdr:rowOff>
    </xdr:from>
    <xdr:to>
      <xdr:col>98</xdr:col>
      <xdr:colOff>38100</xdr:colOff>
      <xdr:row>35</xdr:row>
      <xdr:rowOff>96031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112558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7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83856</xdr:rowOff>
    </xdr:from>
    <xdr:to>
      <xdr:col>116</xdr:col>
      <xdr:colOff>63500</xdr:colOff>
      <xdr:row>59</xdr:row>
      <xdr:rowOff>84074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9940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84074</xdr:rowOff>
    </xdr:from>
    <xdr:to>
      <xdr:col>111</xdr:col>
      <xdr:colOff>177800</xdr:colOff>
      <xdr:row>59</xdr:row>
      <xdr:rowOff>84400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9962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84400</xdr:rowOff>
    </xdr:from>
    <xdr:to>
      <xdr:col>107</xdr:col>
      <xdr:colOff>50800</xdr:colOff>
      <xdr:row>59</xdr:row>
      <xdr:rowOff>91803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199950"/>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77978</xdr:rowOff>
    </xdr:from>
    <xdr:to>
      <xdr:col>102</xdr:col>
      <xdr:colOff>114300</xdr:colOff>
      <xdr:row>59</xdr:row>
      <xdr:rowOff>91803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93528"/>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33056</xdr:rowOff>
    </xdr:from>
    <xdr:to>
      <xdr:col>116</xdr:col>
      <xdr:colOff>114300</xdr:colOff>
      <xdr:row>59</xdr:row>
      <xdr:rowOff>134656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119433</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6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33274</xdr:rowOff>
    </xdr:from>
    <xdr:to>
      <xdr:col>112</xdr:col>
      <xdr:colOff>38100</xdr:colOff>
      <xdr:row>59</xdr:row>
      <xdr:rowOff>134874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126001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24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33600</xdr:rowOff>
    </xdr:from>
    <xdr:to>
      <xdr:col>107</xdr:col>
      <xdr:colOff>101600</xdr:colOff>
      <xdr:row>59</xdr:row>
      <xdr:rowOff>135200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126327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24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41003</xdr:rowOff>
    </xdr:from>
    <xdr:to>
      <xdr:col>102</xdr:col>
      <xdr:colOff>165100</xdr:colOff>
      <xdr:row>59</xdr:row>
      <xdr:rowOff>142603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133730</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2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27178</xdr:rowOff>
    </xdr:from>
    <xdr:to>
      <xdr:col>98</xdr:col>
      <xdr:colOff>38100</xdr:colOff>
      <xdr:row>59</xdr:row>
      <xdr:rowOff>128778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119905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2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688</xdr:rowOff>
    </xdr:from>
    <xdr:to>
      <xdr:col>116</xdr:col>
      <xdr:colOff>63500</xdr:colOff>
      <xdr:row>72</xdr:row>
      <xdr:rowOff>29721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345088"/>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29721</xdr:rowOff>
    </xdr:from>
    <xdr:to>
      <xdr:col>111</xdr:col>
      <xdr:colOff>177800</xdr:colOff>
      <xdr:row>72</xdr:row>
      <xdr:rowOff>76355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374121"/>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44076</xdr:rowOff>
    </xdr:from>
    <xdr:to>
      <xdr:col>107</xdr:col>
      <xdr:colOff>50800</xdr:colOff>
      <xdr:row>72</xdr:row>
      <xdr:rowOff>76355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045576"/>
          <a:ext cx="889000" cy="3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44076</xdr:rowOff>
    </xdr:from>
    <xdr:to>
      <xdr:col>102</xdr:col>
      <xdr:colOff>114300</xdr:colOff>
      <xdr:row>70</xdr:row>
      <xdr:rowOff>84516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04557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121338</xdr:rowOff>
    </xdr:from>
    <xdr:to>
      <xdr:col>116</xdr:col>
      <xdr:colOff>114300</xdr:colOff>
      <xdr:row>72</xdr:row>
      <xdr:rowOff>51488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2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144215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1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150371</xdr:rowOff>
    </xdr:from>
    <xdr:to>
      <xdr:col>112</xdr:col>
      <xdr:colOff>38100</xdr:colOff>
      <xdr:row>72</xdr:row>
      <xdr:rowOff>80521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97048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0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25555</xdr:rowOff>
    </xdr:from>
    <xdr:to>
      <xdr:col>107</xdr:col>
      <xdr:colOff>101600</xdr:colOff>
      <xdr:row>72</xdr:row>
      <xdr:rowOff>127155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143682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1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164726</xdr:rowOff>
    </xdr:from>
    <xdr:to>
      <xdr:col>102</xdr:col>
      <xdr:colOff>165100</xdr:colOff>
      <xdr:row>70</xdr:row>
      <xdr:rowOff>94876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1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111403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7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33716</xdr:rowOff>
    </xdr:from>
    <xdr:to>
      <xdr:col>98</xdr:col>
      <xdr:colOff>38100</xdr:colOff>
      <xdr:row>70</xdr:row>
      <xdr:rowOff>135316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151843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歳出決算総額は、前年度よりも減少し住民一人当たり約</a:t>
          </a:r>
          <a:r>
            <a:rPr kumimoji="1" lang="en-US" altLang="ja-JP" sz="1200">
              <a:latin typeface="ＭＳ Ｐゴシック" panose="020B0600070205080204" pitchFamily="50" charset="-128"/>
              <a:ea typeface="ＭＳ Ｐゴシック" panose="020B0600070205080204" pitchFamily="50" charset="-128"/>
            </a:rPr>
            <a:t>934,516</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158,249</a:t>
          </a:r>
          <a:r>
            <a:rPr kumimoji="1" lang="ja-JP" altLang="en-US" sz="1200">
              <a:latin typeface="ＭＳ Ｐゴシック" panose="020B0600070205080204" pitchFamily="50" charset="-128"/>
              <a:ea typeface="ＭＳ Ｐゴシック" panose="020B0600070205080204" pitchFamily="50" charset="-128"/>
            </a:rPr>
            <a:t>円となっており、人口減少の影響及び類似団体を比較して職員数が多いことが原因である。</a:t>
          </a:r>
        </a:p>
        <a:p>
          <a:r>
            <a:rPr kumimoji="1" lang="ja-JP" altLang="en-US" sz="1200">
              <a:latin typeface="ＭＳ Ｐゴシック" panose="020B0600070205080204" pitchFamily="50" charset="-128"/>
              <a:ea typeface="ＭＳ Ｐゴシック" panose="020B0600070205080204" pitchFamily="50" charset="-128"/>
            </a:rPr>
            <a:t>　その他、主な構成要素の一つである補助費等は、子育て世代、非課税世代への特別給付金もあり、令和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年度より高い水準となっているが、広域ごみ処理場建設事業等の建設等でさらなる増が見込まれる。</a:t>
          </a:r>
        </a:p>
        <a:p>
          <a:r>
            <a:rPr kumimoji="1" lang="ja-JP" altLang="en-US" sz="1200">
              <a:latin typeface="ＭＳ Ｐゴシック" panose="020B0600070205080204" pitchFamily="50" charset="-128"/>
              <a:ea typeface="ＭＳ Ｐゴシック" panose="020B0600070205080204" pitchFamily="50" charset="-128"/>
            </a:rPr>
            <a:t>　普通建設事業費は、新規整備・更新整備とも減少傾向にはあるものの、更新整備については中学校に係る長寿命化工事等も行われている等の影響で類似団体よりも高い水準にあり、公共施設マネジメントによる総量圧縮の検討も必要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公債費は、今年度は前年度より</a:t>
          </a:r>
          <a:r>
            <a:rPr kumimoji="1" lang="en-US" altLang="ja-JP" sz="1200">
              <a:latin typeface="ＭＳ Ｐゴシック" panose="020B0600070205080204" pitchFamily="50" charset="-128"/>
              <a:ea typeface="ＭＳ Ｐゴシック" panose="020B0600070205080204" pitchFamily="50" charset="-128"/>
            </a:rPr>
            <a:t>19,310</a:t>
          </a:r>
          <a:r>
            <a:rPr kumimoji="1" lang="ja-JP" altLang="en-US" sz="1200">
              <a:latin typeface="ＭＳ Ｐゴシック" panose="020B0600070205080204" pitchFamily="50" charset="-128"/>
              <a:ea typeface="ＭＳ Ｐゴシック" panose="020B0600070205080204" pitchFamily="50" charset="-128"/>
            </a:rPr>
            <a:t>円増加している。また、類団平均と比べると高い水準となる。</a:t>
          </a:r>
        </a:p>
        <a:p>
          <a:r>
            <a:rPr kumimoji="1" lang="ja-JP" altLang="en-US" sz="1200">
              <a:latin typeface="ＭＳ Ｐゴシック" panose="020B0600070205080204" pitchFamily="50" charset="-128"/>
              <a:ea typeface="ＭＳ Ｐゴシック" panose="020B0600070205080204" pitchFamily="50" charset="-128"/>
            </a:rPr>
            <a:t>　投資及び出資金は、水道・下水道事業会計等への出資金が増加したことにより前年度よりも</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円増加した。公営企業会計についても経営の合理化を進める。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59118</xdr:rowOff>
    </xdr:from>
    <xdr:to>
      <xdr:col>24</xdr:col>
      <xdr:colOff>63500</xdr:colOff>
      <xdr:row>34</xdr:row>
      <xdr:rowOff>111316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8418"/>
          <a:ext cx="8382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111316</xdr:rowOff>
    </xdr:from>
    <xdr:to>
      <xdr:col>19</xdr:col>
      <xdr:colOff>177800</xdr:colOff>
      <xdr:row>34</xdr:row>
      <xdr:rowOff>123317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61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95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130747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956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8318</xdr:rowOff>
    </xdr:from>
    <xdr:to>
      <xdr:col>24</xdr:col>
      <xdr:colOff>114300</xdr:colOff>
      <xdr:row>34</xdr:row>
      <xdr:rowOff>109918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60516</xdr:rowOff>
    </xdr:from>
    <xdr:to>
      <xdr:col>20</xdr:col>
      <xdr:colOff>38100</xdr:colOff>
      <xdr:row>34</xdr:row>
      <xdr:rowOff>162116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72517</xdr:rowOff>
    </xdr:from>
    <xdr:to>
      <xdr:col>15</xdr:col>
      <xdr:colOff>101600</xdr:colOff>
      <xdr:row>35</xdr:row>
      <xdr:rowOff>2667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19194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49466</xdr:rowOff>
    </xdr:from>
    <xdr:to>
      <xdr:col>10</xdr:col>
      <xdr:colOff>165100</xdr:colOff>
      <xdr:row>34</xdr:row>
      <xdr:rowOff>151066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79947</xdr:rowOff>
    </xdr:from>
    <xdr:to>
      <xdr:col>6</xdr:col>
      <xdr:colOff>38100</xdr:colOff>
      <xdr:row>35</xdr:row>
      <xdr:rowOff>10097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11510</xdr:rowOff>
    </xdr:from>
    <xdr:to>
      <xdr:col>24</xdr:col>
      <xdr:colOff>63500</xdr:colOff>
      <xdr:row>53</xdr:row>
      <xdr:rowOff>44611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55460"/>
          <a:ext cx="838200" cy="3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44915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71613</xdr:rowOff>
    </xdr:from>
    <xdr:to>
      <xdr:col>19</xdr:col>
      <xdr:colOff>177800</xdr:colOff>
      <xdr:row>51</xdr:row>
      <xdr:rowOff>11510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44113"/>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130178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71613</xdr:rowOff>
    </xdr:from>
    <xdr:to>
      <xdr:col>15</xdr:col>
      <xdr:colOff>50800</xdr:colOff>
      <xdr:row>53</xdr:row>
      <xdr:rowOff>125143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44113"/>
          <a:ext cx="889000" cy="5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125143</xdr:rowOff>
    </xdr:from>
    <xdr:to>
      <xdr:col>10</xdr:col>
      <xdr:colOff>114300</xdr:colOff>
      <xdr:row>53</xdr:row>
      <xdr:rowOff>158294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11993"/>
          <a:ext cx="8890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20647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121139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165261</xdr:rowOff>
    </xdr:from>
    <xdr:to>
      <xdr:col>24</xdr:col>
      <xdr:colOff>114300</xdr:colOff>
      <xdr:row>53</xdr:row>
      <xdr:rowOff>95411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3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132160</xdr:rowOff>
    </xdr:from>
    <xdr:to>
      <xdr:col>20</xdr:col>
      <xdr:colOff>38100</xdr:colOff>
      <xdr:row>51</xdr:row>
      <xdr:rowOff>62310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78837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20813</xdr:rowOff>
    </xdr:from>
    <xdr:to>
      <xdr:col>15</xdr:col>
      <xdr:colOff>101600</xdr:colOff>
      <xdr:row>50</xdr:row>
      <xdr:rowOff>122413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138940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74343</xdr:rowOff>
    </xdr:from>
    <xdr:to>
      <xdr:col>10</xdr:col>
      <xdr:colOff>165100</xdr:colOff>
      <xdr:row>54</xdr:row>
      <xdr:rowOff>4493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21020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3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107494</xdr:rowOff>
    </xdr:from>
    <xdr:to>
      <xdr:col>6</xdr:col>
      <xdr:colOff>38100</xdr:colOff>
      <xdr:row>54</xdr:row>
      <xdr:rowOff>37644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54171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82397</xdr:rowOff>
    </xdr:from>
    <xdr:to>
      <xdr:col>24</xdr:col>
      <xdr:colOff>63500</xdr:colOff>
      <xdr:row>72</xdr:row>
      <xdr:rowOff>53017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55347"/>
          <a:ext cx="8382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82397</xdr:rowOff>
    </xdr:from>
    <xdr:to>
      <xdr:col>19</xdr:col>
      <xdr:colOff>177800</xdr:colOff>
      <xdr:row>73</xdr:row>
      <xdr:rowOff>122327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55347"/>
          <a:ext cx="889000" cy="3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122327</xdr:rowOff>
    </xdr:from>
    <xdr:to>
      <xdr:col>15</xdr:col>
      <xdr:colOff>50800</xdr:colOff>
      <xdr:row>74</xdr:row>
      <xdr:rowOff>3825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3817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3825</xdr:rowOff>
    </xdr:from>
    <xdr:to>
      <xdr:col>10</xdr:col>
      <xdr:colOff>114300</xdr:colOff>
      <xdr:row>74</xdr:row>
      <xdr:rowOff>92815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91125"/>
          <a:ext cx="8890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2217</xdr:rowOff>
    </xdr:from>
    <xdr:to>
      <xdr:col>24</xdr:col>
      <xdr:colOff>114300</xdr:colOff>
      <xdr:row>72</xdr:row>
      <xdr:rowOff>103817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25094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31597</xdr:rowOff>
    </xdr:from>
    <xdr:to>
      <xdr:col>20</xdr:col>
      <xdr:colOff>38100</xdr:colOff>
      <xdr:row>71</xdr:row>
      <xdr:rowOff>133197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149724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71527</xdr:rowOff>
    </xdr:from>
    <xdr:to>
      <xdr:col>15</xdr:col>
      <xdr:colOff>101600</xdr:colOff>
      <xdr:row>74</xdr:row>
      <xdr:rowOff>1677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18204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124475</xdr:rowOff>
    </xdr:from>
    <xdr:to>
      <xdr:col>10</xdr:col>
      <xdr:colOff>165100</xdr:colOff>
      <xdr:row>74</xdr:row>
      <xdr:rowOff>54625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71152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42015</xdr:rowOff>
    </xdr:from>
    <xdr:to>
      <xdr:col>6</xdr:col>
      <xdr:colOff>38100</xdr:colOff>
      <xdr:row>74</xdr:row>
      <xdr:rowOff>143615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160142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0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71028</xdr:rowOff>
    </xdr:from>
    <xdr:to>
      <xdr:col>24</xdr:col>
      <xdr:colOff>63500</xdr:colOff>
      <xdr:row>92</xdr:row>
      <xdr:rowOff>139289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844428"/>
          <a:ext cx="8382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139289</xdr:rowOff>
    </xdr:from>
    <xdr:to>
      <xdr:col>19</xdr:col>
      <xdr:colOff>177800</xdr:colOff>
      <xdr:row>93</xdr:row>
      <xdr:rowOff>166058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12689"/>
          <a:ext cx="889000" cy="19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166058</xdr:rowOff>
    </xdr:from>
    <xdr:to>
      <xdr:col>15</xdr:col>
      <xdr:colOff>50800</xdr:colOff>
      <xdr:row>94</xdr:row>
      <xdr:rowOff>156845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10908"/>
          <a:ext cx="889000" cy="1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16942</xdr:rowOff>
    </xdr:from>
    <xdr:to>
      <xdr:col>10</xdr:col>
      <xdr:colOff>114300</xdr:colOff>
      <xdr:row>94</xdr:row>
      <xdr:rowOff>156845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33242"/>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20228</xdr:rowOff>
    </xdr:from>
    <xdr:to>
      <xdr:col>24</xdr:col>
      <xdr:colOff>114300</xdr:colOff>
      <xdr:row>92</xdr:row>
      <xdr:rowOff>121828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43105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88489</xdr:rowOff>
    </xdr:from>
    <xdr:to>
      <xdr:col>20</xdr:col>
      <xdr:colOff>38100</xdr:colOff>
      <xdr:row>93</xdr:row>
      <xdr:rowOff>18639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35166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115258</xdr:rowOff>
    </xdr:from>
    <xdr:to>
      <xdr:col>15</xdr:col>
      <xdr:colOff>101600</xdr:colOff>
      <xdr:row>94</xdr:row>
      <xdr:rowOff>45408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61935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106045</xdr:rowOff>
    </xdr:from>
    <xdr:to>
      <xdr:col>10</xdr:col>
      <xdr:colOff>165100</xdr:colOff>
      <xdr:row>95</xdr:row>
      <xdr:rowOff>36195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27322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137592</xdr:rowOff>
    </xdr:from>
    <xdr:to>
      <xdr:col>6</xdr:col>
      <xdr:colOff>38100</xdr:colOff>
      <xdr:row>94</xdr:row>
      <xdr:rowOff>67742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84269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69487</xdr:rowOff>
    </xdr:from>
    <xdr:to>
      <xdr:col>55</xdr:col>
      <xdr:colOff>0</xdr:colOff>
      <xdr:row>39</xdr:row>
      <xdr:rowOff>69814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5603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70467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70467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69814</xdr:rowOff>
    </xdr:from>
    <xdr:to>
      <xdr:col>41</xdr:col>
      <xdr:colOff>50800</xdr:colOff>
      <xdr:row>39</xdr:row>
      <xdr:rowOff>73406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563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18687</xdr:rowOff>
    </xdr:from>
    <xdr:to>
      <xdr:col>55</xdr:col>
      <xdr:colOff>50800</xdr:colOff>
      <xdr:row>39</xdr:row>
      <xdr:rowOff>120287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105064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2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111741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19667</xdr:rowOff>
    </xdr:from>
    <xdr:to>
      <xdr:col>46</xdr:col>
      <xdr:colOff>38100</xdr:colOff>
      <xdr:row>39</xdr:row>
      <xdr:rowOff>121267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112394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19014</xdr:rowOff>
    </xdr:from>
    <xdr:to>
      <xdr:col>41</xdr:col>
      <xdr:colOff>101600</xdr:colOff>
      <xdr:row>39</xdr:row>
      <xdr:rowOff>120614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111741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22606</xdr:rowOff>
    </xdr:from>
    <xdr:to>
      <xdr:col>36</xdr:col>
      <xdr:colOff>165100</xdr:colOff>
      <xdr:row>39</xdr:row>
      <xdr:rowOff>124206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115333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114478</xdr:rowOff>
    </xdr:from>
    <xdr:to>
      <xdr:col>55</xdr:col>
      <xdr:colOff>0</xdr:colOff>
      <xdr:row>54</xdr:row>
      <xdr:rowOff>24619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01328"/>
          <a:ext cx="8382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8807</xdr:rowOff>
    </xdr:from>
    <xdr:to>
      <xdr:col>50</xdr:col>
      <xdr:colOff>114300</xdr:colOff>
      <xdr:row>54</xdr:row>
      <xdr:rowOff>24619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924207"/>
          <a:ext cx="889000" cy="3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8807</xdr:rowOff>
    </xdr:from>
    <xdr:to>
      <xdr:col>45</xdr:col>
      <xdr:colOff>177800</xdr:colOff>
      <xdr:row>53</xdr:row>
      <xdr:rowOff>96551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924207"/>
          <a:ext cx="889000" cy="2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96551</xdr:rowOff>
    </xdr:from>
    <xdr:to>
      <xdr:col>41</xdr:col>
      <xdr:colOff>50800</xdr:colOff>
      <xdr:row>53</xdr:row>
      <xdr:rowOff>151892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83401"/>
          <a:ext cx="889000" cy="5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63678</xdr:rowOff>
    </xdr:from>
    <xdr:to>
      <xdr:col>55</xdr:col>
      <xdr:colOff>50800</xdr:colOff>
      <xdr:row>53</xdr:row>
      <xdr:rowOff>165278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86555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145269</xdr:rowOff>
    </xdr:from>
    <xdr:to>
      <xdr:col>50</xdr:col>
      <xdr:colOff>165100</xdr:colOff>
      <xdr:row>54</xdr:row>
      <xdr:rowOff>75419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91946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129457</xdr:rowOff>
    </xdr:from>
    <xdr:to>
      <xdr:col>46</xdr:col>
      <xdr:colOff>38100</xdr:colOff>
      <xdr:row>52</xdr:row>
      <xdr:rowOff>59607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76134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6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45751</xdr:rowOff>
    </xdr:from>
    <xdr:to>
      <xdr:col>41</xdr:col>
      <xdr:colOff>101600</xdr:colOff>
      <xdr:row>53</xdr:row>
      <xdr:rowOff>147351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1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163878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9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101092</xdr:rowOff>
    </xdr:from>
    <xdr:to>
      <xdr:col>36</xdr:col>
      <xdr:colOff>165100</xdr:colOff>
      <xdr:row>54</xdr:row>
      <xdr:rowOff>31242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47769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6259</xdr:rowOff>
    </xdr:from>
    <xdr:to>
      <xdr:col>55</xdr:col>
      <xdr:colOff>0</xdr:colOff>
      <xdr:row>78</xdr:row>
      <xdr:rowOff>23205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9359"/>
          <a:ext cx="8382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23205</xdr:rowOff>
    </xdr:from>
    <xdr:to>
      <xdr:col>50</xdr:col>
      <xdr:colOff>114300</xdr:colOff>
      <xdr:row>78</xdr:row>
      <xdr:rowOff>69214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6305"/>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69214</xdr:rowOff>
    </xdr:from>
    <xdr:to>
      <xdr:col>45</xdr:col>
      <xdr:colOff>177800</xdr:colOff>
      <xdr:row>78</xdr:row>
      <xdr:rowOff>105524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231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86544</xdr:rowOff>
    </xdr:from>
    <xdr:to>
      <xdr:col>41</xdr:col>
      <xdr:colOff>50800</xdr:colOff>
      <xdr:row>78</xdr:row>
      <xdr:rowOff>105524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59644"/>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126909</xdr:rowOff>
    </xdr:from>
    <xdr:to>
      <xdr:col>55</xdr:col>
      <xdr:colOff>50800</xdr:colOff>
      <xdr:row>78</xdr:row>
      <xdr:rowOff>57059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105336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143855</xdr:rowOff>
    </xdr:from>
    <xdr:to>
      <xdr:col>50</xdr:col>
      <xdr:colOff>165100</xdr:colOff>
      <xdr:row>78</xdr:row>
      <xdr:rowOff>74005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90532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18414</xdr:rowOff>
    </xdr:from>
    <xdr:to>
      <xdr:col>46</xdr:col>
      <xdr:colOff>38100</xdr:colOff>
      <xdr:row>78</xdr:row>
      <xdr:rowOff>120014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54724</xdr:rowOff>
    </xdr:from>
    <xdr:to>
      <xdr:col>41</xdr:col>
      <xdr:colOff>101600</xdr:colOff>
      <xdr:row>78</xdr:row>
      <xdr:rowOff>156324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35744</xdr:rowOff>
    </xdr:from>
    <xdr:to>
      <xdr:col>36</xdr:col>
      <xdr:colOff>165100</xdr:colOff>
      <xdr:row>78</xdr:row>
      <xdr:rowOff>137344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149034</xdr:rowOff>
    </xdr:from>
    <xdr:to>
      <xdr:col>55</xdr:col>
      <xdr:colOff>0</xdr:colOff>
      <xdr:row>95</xdr:row>
      <xdr:rowOff>63678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65334"/>
          <a:ext cx="838200" cy="8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149034</xdr:rowOff>
    </xdr:from>
    <xdr:to>
      <xdr:col>50</xdr:col>
      <xdr:colOff>114300</xdr:colOff>
      <xdr:row>95</xdr:row>
      <xdr:rowOff>146710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6533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146710</xdr:rowOff>
    </xdr:from>
    <xdr:to>
      <xdr:col>45</xdr:col>
      <xdr:colOff>177800</xdr:colOff>
      <xdr:row>96</xdr:row>
      <xdr:rowOff>116573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34460"/>
          <a:ext cx="889000" cy="1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63995</xdr:rowOff>
    </xdr:from>
    <xdr:to>
      <xdr:col>41</xdr:col>
      <xdr:colOff>50800</xdr:colOff>
      <xdr:row>96</xdr:row>
      <xdr:rowOff>116573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2319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12878</xdr:rowOff>
    </xdr:from>
    <xdr:to>
      <xdr:col>55</xdr:col>
      <xdr:colOff>50800</xdr:colOff>
      <xdr:row>95</xdr:row>
      <xdr:rowOff>114478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35755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98234</xdr:rowOff>
    </xdr:from>
    <xdr:to>
      <xdr:col>50</xdr:col>
      <xdr:colOff>165100</xdr:colOff>
      <xdr:row>95</xdr:row>
      <xdr:rowOff>28384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44911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95910</xdr:rowOff>
    </xdr:from>
    <xdr:to>
      <xdr:col>46</xdr:col>
      <xdr:colOff>38100</xdr:colOff>
      <xdr:row>96</xdr:row>
      <xdr:rowOff>26060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65773</xdr:rowOff>
    </xdr:from>
    <xdr:to>
      <xdr:col>41</xdr:col>
      <xdr:colOff>101600</xdr:colOff>
      <xdr:row>96</xdr:row>
      <xdr:rowOff>167373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158500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13195</xdr:rowOff>
    </xdr:from>
    <xdr:to>
      <xdr:col>36</xdr:col>
      <xdr:colOff>165100</xdr:colOff>
      <xdr:row>96</xdr:row>
      <xdr:rowOff>114795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131322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75692</xdr:rowOff>
    </xdr:from>
    <xdr:to>
      <xdr:col>85</xdr:col>
      <xdr:colOff>127000</xdr:colOff>
      <xdr:row>35</xdr:row>
      <xdr:rowOff>28677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04992"/>
          <a:ext cx="8382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139281</xdr:rowOff>
    </xdr:from>
    <xdr:to>
      <xdr:col>81</xdr:col>
      <xdr:colOff>50800</xdr:colOff>
      <xdr:row>35</xdr:row>
      <xdr:rowOff>28677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68581"/>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139281</xdr:rowOff>
    </xdr:from>
    <xdr:to>
      <xdr:col>76</xdr:col>
      <xdr:colOff>114300</xdr:colOff>
      <xdr:row>35</xdr:row>
      <xdr:rowOff>63195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68581"/>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74642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63195</xdr:rowOff>
    </xdr:from>
    <xdr:to>
      <xdr:col>71</xdr:col>
      <xdr:colOff>177800</xdr:colOff>
      <xdr:row>35</xdr:row>
      <xdr:rowOff>90932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63945"/>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24892</xdr:rowOff>
    </xdr:from>
    <xdr:to>
      <xdr:col>85</xdr:col>
      <xdr:colOff>177800</xdr:colOff>
      <xdr:row>34</xdr:row>
      <xdr:rowOff>126492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47769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149327</xdr:rowOff>
    </xdr:from>
    <xdr:to>
      <xdr:col>81</xdr:col>
      <xdr:colOff>101600</xdr:colOff>
      <xdr:row>35</xdr:row>
      <xdr:rowOff>79477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96004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88481</xdr:rowOff>
    </xdr:from>
    <xdr:to>
      <xdr:col>76</xdr:col>
      <xdr:colOff>165100</xdr:colOff>
      <xdr:row>35</xdr:row>
      <xdr:rowOff>18631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35158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12395</xdr:rowOff>
    </xdr:from>
    <xdr:to>
      <xdr:col>72</xdr:col>
      <xdr:colOff>38100</xdr:colOff>
      <xdr:row>35</xdr:row>
      <xdr:rowOff>113995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130522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40132</xdr:rowOff>
    </xdr:from>
    <xdr:to>
      <xdr:col>67</xdr:col>
      <xdr:colOff>101600</xdr:colOff>
      <xdr:row>35</xdr:row>
      <xdr:rowOff>141732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158259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86642</xdr:rowOff>
    </xdr:from>
    <xdr:to>
      <xdr:col>85</xdr:col>
      <xdr:colOff>127000</xdr:colOff>
      <xdr:row>57</xdr:row>
      <xdr:rowOff>132461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87842"/>
          <a:ext cx="838200" cy="2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111582</xdr:rowOff>
    </xdr:from>
    <xdr:to>
      <xdr:col>81</xdr:col>
      <xdr:colOff>50800</xdr:colOff>
      <xdr:row>57</xdr:row>
      <xdr:rowOff>132461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2782"/>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28440</xdr:rowOff>
    </xdr:from>
    <xdr:to>
      <xdr:col>76</xdr:col>
      <xdr:colOff>114300</xdr:colOff>
      <xdr:row>56</xdr:row>
      <xdr:rowOff>111582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58190"/>
          <a:ext cx="889000" cy="2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28440</xdr:rowOff>
    </xdr:from>
    <xdr:to>
      <xdr:col>71</xdr:col>
      <xdr:colOff>177800</xdr:colOff>
      <xdr:row>58</xdr:row>
      <xdr:rowOff>17658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58190"/>
          <a:ext cx="889000" cy="5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35842</xdr:rowOff>
    </xdr:from>
    <xdr:to>
      <xdr:col>85</xdr:col>
      <xdr:colOff>177800</xdr:colOff>
      <xdr:row>56</xdr:row>
      <xdr:rowOff>137442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58719</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8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81661</xdr:rowOff>
    </xdr:from>
    <xdr:to>
      <xdr:col>81</xdr:col>
      <xdr:colOff>101600</xdr:colOff>
      <xdr:row>58</xdr:row>
      <xdr:rowOff>11811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28338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60782</xdr:rowOff>
    </xdr:from>
    <xdr:to>
      <xdr:col>76</xdr:col>
      <xdr:colOff>165100</xdr:colOff>
      <xdr:row>56</xdr:row>
      <xdr:rowOff>162382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7459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43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149090</xdr:rowOff>
    </xdr:from>
    <xdr:to>
      <xdr:col>72</xdr:col>
      <xdr:colOff>38100</xdr:colOff>
      <xdr:row>55</xdr:row>
      <xdr:rowOff>79240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95767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18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138308</xdr:rowOff>
    </xdr:from>
    <xdr:to>
      <xdr:col>67</xdr:col>
      <xdr:colOff>101600</xdr:colOff>
      <xdr:row>58</xdr:row>
      <xdr:rowOff>68458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84985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99124</xdr:rowOff>
    </xdr:from>
    <xdr:to>
      <xdr:col>85</xdr:col>
      <xdr:colOff>127000</xdr:colOff>
      <xdr:row>78</xdr:row>
      <xdr:rowOff>169114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72224"/>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99124</xdr:rowOff>
    </xdr:from>
    <xdr:to>
      <xdr:col>81</xdr:col>
      <xdr:colOff>50800</xdr:colOff>
      <xdr:row>78</xdr:row>
      <xdr:rowOff>113525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72224"/>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113525</xdr:rowOff>
    </xdr:from>
    <xdr:to>
      <xdr:col>76</xdr:col>
      <xdr:colOff>114300</xdr:colOff>
      <xdr:row>79</xdr:row>
      <xdr:rowOff>26315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86625"/>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143357</xdr:rowOff>
    </xdr:from>
    <xdr:to>
      <xdr:col>71</xdr:col>
      <xdr:colOff>177800</xdr:colOff>
      <xdr:row>79</xdr:row>
      <xdr:rowOff>26315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6457"/>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118314</xdr:rowOff>
    </xdr:from>
    <xdr:to>
      <xdr:col>85</xdr:col>
      <xdr:colOff>177800</xdr:colOff>
      <xdr:row>79</xdr:row>
      <xdr:rowOff>48464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33241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48324</xdr:rowOff>
    </xdr:from>
    <xdr:to>
      <xdr:col>81</xdr:col>
      <xdr:colOff>101600</xdr:colOff>
      <xdr:row>78</xdr:row>
      <xdr:rowOff>149924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141051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62725</xdr:rowOff>
    </xdr:from>
    <xdr:to>
      <xdr:col>76</xdr:col>
      <xdr:colOff>165100</xdr:colOff>
      <xdr:row>78</xdr:row>
      <xdr:rowOff>164325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155452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146965</xdr:rowOff>
    </xdr:from>
    <xdr:to>
      <xdr:col>72</xdr:col>
      <xdr:colOff>38100</xdr:colOff>
      <xdr:row>79</xdr:row>
      <xdr:rowOff>77115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68242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92557</xdr:rowOff>
    </xdr:from>
    <xdr:to>
      <xdr:col>67</xdr:col>
      <xdr:colOff>101600</xdr:colOff>
      <xdr:row>79</xdr:row>
      <xdr:rowOff>22707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13834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140467</xdr:rowOff>
    </xdr:from>
    <xdr:to>
      <xdr:col>85</xdr:col>
      <xdr:colOff>127000</xdr:colOff>
      <xdr:row>92</xdr:row>
      <xdr:rowOff>112889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570967"/>
          <a:ext cx="838200" cy="3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32569</xdr:rowOff>
    </xdr:from>
    <xdr:to>
      <xdr:col>81</xdr:col>
      <xdr:colOff>50800</xdr:colOff>
      <xdr:row>92</xdr:row>
      <xdr:rowOff>112889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463069"/>
          <a:ext cx="889000" cy="4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32569</xdr:rowOff>
    </xdr:from>
    <xdr:to>
      <xdr:col>76</xdr:col>
      <xdr:colOff>114300</xdr:colOff>
      <xdr:row>93</xdr:row>
      <xdr:rowOff>66466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463069"/>
          <a:ext cx="889000" cy="5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160879</xdr:rowOff>
    </xdr:from>
    <xdr:to>
      <xdr:col>71</xdr:col>
      <xdr:colOff>177800</xdr:colOff>
      <xdr:row>93</xdr:row>
      <xdr:rowOff>66466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591379"/>
          <a:ext cx="889000" cy="4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89667</xdr:rowOff>
    </xdr:from>
    <xdr:to>
      <xdr:col>85</xdr:col>
      <xdr:colOff>177800</xdr:colOff>
      <xdr:row>91</xdr:row>
      <xdr:rowOff>19817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5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112544</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37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62089</xdr:rowOff>
    </xdr:from>
    <xdr:to>
      <xdr:col>81</xdr:col>
      <xdr:colOff>101600</xdr:colOff>
      <xdr:row>92</xdr:row>
      <xdr:rowOff>163689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8766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6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153219</xdr:rowOff>
    </xdr:from>
    <xdr:to>
      <xdr:col>76</xdr:col>
      <xdr:colOff>165100</xdr:colOff>
      <xdr:row>90</xdr:row>
      <xdr:rowOff>83369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4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99896</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18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15666</xdr:rowOff>
    </xdr:from>
    <xdr:to>
      <xdr:col>72</xdr:col>
      <xdr:colOff>38100</xdr:colOff>
      <xdr:row>93</xdr:row>
      <xdr:rowOff>117266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133793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110079</xdr:rowOff>
    </xdr:from>
    <xdr:to>
      <xdr:col>67</xdr:col>
      <xdr:colOff>101600</xdr:colOff>
      <xdr:row>91</xdr:row>
      <xdr:rowOff>40229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5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56756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3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目的別歳出のうち大きな割合を占めるのは、総務費、民生費、教育費及び公債費であり、全体の</a:t>
          </a:r>
          <a:r>
            <a:rPr kumimoji="1" lang="en-US" altLang="ja-JP" sz="1200">
              <a:latin typeface="ＭＳ Ｐゴシック" panose="020B0600070205080204" pitchFamily="50" charset="-128"/>
              <a:ea typeface="ＭＳ Ｐゴシック" panose="020B0600070205080204" pitchFamily="50" charset="-128"/>
            </a:rPr>
            <a:t>71.4</a:t>
          </a:r>
          <a:r>
            <a:rPr kumimoji="1" lang="ja-JP" altLang="en-US" sz="1200">
              <a:latin typeface="ＭＳ Ｐゴシック" panose="020B0600070205080204" pitchFamily="50" charset="-128"/>
              <a:ea typeface="ＭＳ Ｐゴシック" panose="020B0600070205080204" pitchFamily="50" charset="-128"/>
            </a:rPr>
            <a:t>％を占めるが、総務費・民生費について前年度よりも金額が減少している。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一方で公債費は前年度の</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％増となっており、負担が高まっている。また、今後も大規模な普通建設事業（更新整備）とそれに伴う起債が必要であり、高い水準になるものと見込まれる。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教育費については、中学校に係る長寿命化工事等も行われている等の影響で、前年度に比べ</a:t>
          </a:r>
          <a:r>
            <a:rPr kumimoji="1" lang="en-US" altLang="ja-JP" sz="1200">
              <a:latin typeface="ＭＳ Ｐゴシック" panose="020B0600070205080204" pitchFamily="50" charset="-128"/>
              <a:ea typeface="ＭＳ Ｐゴシック" panose="020B0600070205080204" pitchFamily="50" charset="-128"/>
            </a:rPr>
            <a:t>28,513</a:t>
          </a:r>
          <a:r>
            <a:rPr kumimoji="1" lang="ja-JP" altLang="en-US" sz="12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令和４年度の実質収支は</a:t>
          </a:r>
          <a:r>
            <a:rPr kumimoji="1" lang="en-US" altLang="ja-JP" sz="1200">
              <a:latin typeface="ＭＳ ゴシック" pitchFamily="49" charset="-128"/>
              <a:ea typeface="ＭＳ ゴシック" pitchFamily="49" charset="-128"/>
            </a:rPr>
            <a:t>545,035</a:t>
          </a:r>
          <a:r>
            <a:rPr kumimoji="1" lang="ja-JP" altLang="en-US" sz="1200">
              <a:latin typeface="ＭＳ ゴシック" pitchFamily="49" charset="-128"/>
              <a:ea typeface="ＭＳ ゴシック" pitchFamily="49" charset="-128"/>
            </a:rPr>
            <a:t>千円で令和３年度の</a:t>
          </a:r>
          <a:r>
            <a:rPr kumimoji="1" lang="en-US" altLang="ja-JP" sz="1200">
              <a:latin typeface="ＭＳ ゴシック" pitchFamily="49" charset="-128"/>
              <a:ea typeface="ＭＳ ゴシック" pitchFamily="49" charset="-128"/>
            </a:rPr>
            <a:t>692,841</a:t>
          </a:r>
          <a:r>
            <a:rPr kumimoji="1" lang="ja-JP" altLang="en-US" sz="1200">
              <a:latin typeface="ＭＳ ゴシック" pitchFamily="49" charset="-128"/>
              <a:ea typeface="ＭＳ ゴシック" pitchFamily="49" charset="-128"/>
            </a:rPr>
            <a:t>千円から</a:t>
          </a:r>
          <a:r>
            <a:rPr kumimoji="1" lang="en-US" altLang="ja-JP" sz="1200">
              <a:latin typeface="ＭＳ ゴシック" pitchFamily="49" charset="-128"/>
              <a:ea typeface="ＭＳ ゴシック" pitchFamily="49" charset="-128"/>
            </a:rPr>
            <a:t>147,806</a:t>
          </a:r>
          <a:r>
            <a:rPr kumimoji="1" lang="ja-JP" altLang="en-US" sz="1200">
              <a:latin typeface="ＭＳ ゴシック" pitchFamily="49" charset="-128"/>
              <a:ea typeface="ＭＳ ゴシック" pitchFamily="49" charset="-128"/>
            </a:rPr>
            <a:t>千円減少しているものの黒字の状態を保っている。</a:t>
          </a:r>
        </a:p>
        <a:p>
          <a:r>
            <a:rPr kumimoji="1" lang="ja-JP" altLang="en-US" sz="1200">
              <a:latin typeface="ＭＳ ゴシック" pitchFamily="49" charset="-128"/>
              <a:ea typeface="ＭＳ ゴシック" pitchFamily="49" charset="-128"/>
            </a:rPr>
            <a:t>　財政調整基金残高は、積立により</a:t>
          </a:r>
          <a:r>
            <a:rPr kumimoji="1" lang="en-US" altLang="ja-JP" sz="1200">
              <a:latin typeface="ＭＳ ゴシック" pitchFamily="49" charset="-128"/>
              <a:ea typeface="ＭＳ ゴシック" pitchFamily="49" charset="-128"/>
            </a:rPr>
            <a:t>174,477</a:t>
          </a:r>
          <a:r>
            <a:rPr kumimoji="1" lang="ja-JP" altLang="en-US" sz="1200">
              <a:latin typeface="ＭＳ ゴシック" pitchFamily="49" charset="-128"/>
              <a:ea typeface="ＭＳ ゴシック" pitchFamily="49" charset="-128"/>
            </a:rPr>
            <a:t>千円増加し、標準財政規模に対する比率で</a:t>
          </a:r>
          <a:r>
            <a:rPr kumimoji="1" lang="en-US" altLang="ja-JP" sz="1200">
              <a:latin typeface="ＭＳ ゴシック" pitchFamily="49" charset="-128"/>
              <a:ea typeface="ＭＳ ゴシック" pitchFamily="49" charset="-128"/>
            </a:rPr>
            <a:t>2.16</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なお、実質単年度収支は</a:t>
          </a:r>
          <a:r>
            <a:rPr kumimoji="1" lang="en-US" altLang="ja-JP" sz="1200">
              <a:latin typeface="ＭＳ ゴシック" pitchFamily="49" charset="-128"/>
              <a:ea typeface="ＭＳ ゴシック" pitchFamily="49" charset="-128"/>
            </a:rPr>
            <a:t>409,215</a:t>
          </a:r>
          <a:r>
            <a:rPr kumimoji="1" lang="ja-JP" altLang="en-US" sz="1200">
              <a:latin typeface="ＭＳ ゴシック" pitchFamily="49" charset="-128"/>
              <a:ea typeface="ＭＳ ゴシック" pitchFamily="49" charset="-128"/>
            </a:rPr>
            <a:t>千円となっている。前年度に引き続き、実質単年度収支はプラスとなった。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年間においては、いずれの年度でもすべての会計で黒字を計上している。現在のところ財政運営は健全であると判断できる。</a:t>
          </a:r>
        </a:p>
        <a:p>
          <a:r>
            <a:rPr kumimoji="1" lang="ja-JP" altLang="en-US" sz="1200">
              <a:latin typeface="ＭＳ ゴシック" pitchFamily="49" charset="-128"/>
              <a:ea typeface="ＭＳ ゴシック" pitchFamily="49" charset="-128"/>
            </a:rPr>
            <a:t>　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前年度と比較して、元利償還金はプラス</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百万円となったが、公営企業の元利償還金に対する繰入金がプラス</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百万円、算入公債費がプラス</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百万円となったことにより、実質公債費比率の分子はプラス</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百万円となっている。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カ年平均で</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％となり、前年度と比べ</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ポイント改善している。しかし、単年度の実質公債費比率は</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ポイントの増加であった。</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今後、広域ごみ処理場建設事業や老朽化した施設の改修等に対する財源として地方債の発行が予定されていることから、実質公債費比率の上昇が予想される。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年度以降充当可能財源が将来負担額を上回っているため、比率無しとなっている。その内訳の変動を見ると、充当可能基金において大きく改善がみられ、現状は健全な状態にあると思われる。</a:t>
          </a:r>
        </a:p>
        <a:p>
          <a:r>
            <a:rPr kumimoji="1" lang="ja-JP" altLang="en-US" sz="1200">
              <a:latin typeface="ＭＳ ゴシック" pitchFamily="49" charset="-128"/>
              <a:ea typeface="ＭＳ ゴシック" pitchFamily="49" charset="-128"/>
            </a:rPr>
            <a:t>　おおむね減少傾向にあるが、今後、公共施設（小中学校、道路・橋梁・トンネル、社会体育・教育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財政調整基金への運用益等の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百万円の積立や、減債基金への積立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百万円の増、ふるさと応援基金の積み立て差額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の増が要因となり、いずれの基金区分においても増加の結果となった。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小中学校等の長寿命化改修事業や広域ごみ処理場建設事業等の大型事業を実施したことによる地方債の償還に備えるため、減債基金の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・公共施設整備基金：公共施設等の整備、改修、更新及び除却に要する経費に活用する。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・過疎地域持続的発展基金：過疎地域自立促進計画に基づく事業に活用する。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百万円の増であったが、保育料の軽減事業等の経費に充当したため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百万円の増、観光施設整備事業等に充当したため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・過疎地域持続的発展基金：運用益の積立てを実施。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・ふるさと応援基金：贈られた寄附金は必要経費を除いた全額を積立てながら、「子育て」や「定住」等の施策経費に取り崩していく。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・過疎地域持続的発展基金：過疎地域自立促進計画に基づく事業に対応するため必要な額を積み立てる。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基金からの繰入は発生していない。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基金からの繰入以上に、運用益等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当市が保有する有形固定資産の老朽化が進んでおり、一貫して有形固定資産減価償却率が上昇している状況である。また、全国・類似団体・大分県平均を上回っている。これは本市の資産の中でも大きな割合を占める道路の減価償却率が高いことが要因と考えられる。</a:t>
          </a:r>
          <a:endParaRPr kumimoji="1" lang="en-US" altLang="ja-JP" sz="800">
            <a:solidFill>
              <a:schemeClr val="dk1"/>
            </a:solidFill>
            <a:effectLst/>
            <a:latin typeface="+mn-lt"/>
            <a:ea typeface="+mn-ea"/>
            <a:cs typeface="+mn-cs"/>
          </a:endParaRPr>
        </a:p>
        <a:p>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年度末に改訂した公共施設総合管理計画において、今後</a:t>
          </a:r>
          <a:r>
            <a:rPr kumimoji="1" lang="en-US" altLang="ja-JP" sz="800">
              <a:solidFill>
                <a:schemeClr val="dk1"/>
              </a:solidFill>
              <a:effectLst/>
              <a:latin typeface="+mn-lt"/>
              <a:ea typeface="+mn-ea"/>
              <a:cs typeface="+mn-cs"/>
            </a:rPr>
            <a:t>36</a:t>
          </a:r>
          <a:r>
            <a:rPr kumimoji="1" lang="ja-JP" altLang="ja-JP" sz="800">
              <a:solidFill>
                <a:schemeClr val="dk1"/>
              </a:solidFill>
              <a:effectLst/>
              <a:latin typeface="+mn-lt"/>
              <a:ea typeface="+mn-ea"/>
              <a:cs typeface="+mn-cs"/>
            </a:rPr>
            <a:t>年間で公共施設の延べ床面積総数を</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％縮減するという目標を引き続き掲げている。</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加えて</a:t>
          </a:r>
          <a:r>
            <a:rPr kumimoji="1" lang="ja-JP" altLang="ja-JP" sz="800">
              <a:solidFill>
                <a:schemeClr val="dk1"/>
              </a:solidFill>
              <a:effectLst/>
              <a:latin typeface="+mn-lt"/>
              <a:ea typeface="+mn-ea"/>
              <a:cs typeface="+mn-cs"/>
            </a:rPr>
            <a:t>令和元年度末には公共施設個別管理計画を策定し、施設ごとに今後の方針を定めている。老朽化した有形固定資産の状態や活用状況を踏まえ、長寿命化や複合化、除却等の対策を計画的に進めていく。</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58801</xdr:rowOff>
    </xdr:from>
    <xdr:to>
      <xdr:col>23</xdr:col>
      <xdr:colOff>136525</xdr:colOff>
      <xdr:row>34</xdr:row>
      <xdr:rowOff>160401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145178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5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49149</xdr:rowOff>
    </xdr:from>
    <xdr:to>
      <xdr:col>23</xdr:col>
      <xdr:colOff>85725</xdr:colOff>
      <xdr:row>34</xdr:row>
      <xdr:rowOff>109601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64997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135255</xdr:rowOff>
    </xdr:from>
    <xdr:to>
      <xdr:col>15</xdr:col>
      <xdr:colOff>187325</xdr:colOff>
      <xdr:row>34</xdr:row>
      <xdr:rowOff>65405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14605</xdr:rowOff>
    </xdr:from>
    <xdr:to>
      <xdr:col>19</xdr:col>
      <xdr:colOff>136525</xdr:colOff>
      <xdr:row>34</xdr:row>
      <xdr:rowOff>49149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61543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100711</xdr:rowOff>
    </xdr:from>
    <xdr:to>
      <xdr:col>11</xdr:col>
      <xdr:colOff>187325</xdr:colOff>
      <xdr:row>34</xdr:row>
      <xdr:rowOff>30861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151511</xdr:rowOff>
    </xdr:from>
    <xdr:to>
      <xdr:col>15</xdr:col>
      <xdr:colOff>136525</xdr:colOff>
      <xdr:row>34</xdr:row>
      <xdr:rowOff>14605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58088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61849</xdr:rowOff>
    </xdr:from>
    <xdr:to>
      <xdr:col>7</xdr:col>
      <xdr:colOff>187325</xdr:colOff>
      <xdr:row>33</xdr:row>
      <xdr:rowOff>163449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112649</xdr:rowOff>
    </xdr:from>
    <xdr:to>
      <xdr:col>11</xdr:col>
      <xdr:colOff>136525</xdr:colOff>
      <xdr:row>33</xdr:row>
      <xdr:rowOff>151511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54202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21988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62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154576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債務償還比率については、当市は令和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年度に基金を積み立てることができたこともあり、類似団体と比較し、低い水準であり、令和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年度も同様の状況を維持している。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ごみ処理場の建設、老朽化した公共施設（特に、学校、道路・橋梁・トンネル等）の更新（長寿命化）等に伴う大規模な起債の発行により、地方債残高の増加が見込まれており、本指標も上昇していく見通し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54589</xdr:rowOff>
    </xdr:from>
    <xdr:to>
      <xdr:col>76</xdr:col>
      <xdr:colOff>73025</xdr:colOff>
      <xdr:row>27</xdr:row>
      <xdr:rowOff>156189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54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7616</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540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85354</xdr:rowOff>
    </xdr:from>
    <xdr:to>
      <xdr:col>72</xdr:col>
      <xdr:colOff>123825</xdr:colOff>
      <xdr:row>28</xdr:row>
      <xdr:rowOff>15504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54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105389</xdr:rowOff>
    </xdr:from>
    <xdr:to>
      <xdr:col>76</xdr:col>
      <xdr:colOff>22225</xdr:colOff>
      <xdr:row>27</xdr:row>
      <xdr:rowOff>136154</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4084300" y="5506064"/>
          <a:ext cx="7112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111823</xdr:rowOff>
    </xdr:from>
    <xdr:to>
      <xdr:col>68</xdr:col>
      <xdr:colOff>123825</xdr:colOff>
      <xdr:row>30</xdr:row>
      <xdr:rowOff>41973</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136154</xdr:rowOff>
    </xdr:from>
    <xdr:to>
      <xdr:col>72</xdr:col>
      <xdr:colOff>73025</xdr:colOff>
      <xdr:row>29</xdr:row>
      <xdr:rowOff>162623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3322300" y="5536829"/>
          <a:ext cx="762000" cy="3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105527</xdr:rowOff>
    </xdr:from>
    <xdr:to>
      <xdr:col>64</xdr:col>
      <xdr:colOff>123825</xdr:colOff>
      <xdr:row>30</xdr:row>
      <xdr:rowOff>35677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156327</xdr:rowOff>
    </xdr:from>
    <xdr:to>
      <xdr:col>68</xdr:col>
      <xdr:colOff>73025</xdr:colOff>
      <xdr:row>29</xdr:row>
      <xdr:rowOff>162623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2560300" y="5899902"/>
          <a:ext cx="762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43455</xdr:rowOff>
    </xdr:from>
    <xdr:to>
      <xdr:col>60</xdr:col>
      <xdr:colOff>123825</xdr:colOff>
      <xdr:row>29</xdr:row>
      <xdr:rowOff>145055</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7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94255</xdr:rowOff>
    </xdr:from>
    <xdr:to>
      <xdr:col>64</xdr:col>
      <xdr:colOff>73025</xdr:colOff>
      <xdr:row>29</xdr:row>
      <xdr:rowOff>156327</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5837830"/>
          <a:ext cx="762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32031</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526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58500</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563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52204</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5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161582</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55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52070</xdr:rowOff>
    </xdr:from>
    <xdr:to>
      <xdr:col>24</xdr:col>
      <xdr:colOff>114300</xdr:colOff>
      <xdr:row>40</xdr:row>
      <xdr:rowOff>153670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138447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102870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96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38100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31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29210</xdr:rowOff>
    </xdr:from>
    <xdr:to>
      <xdr:col>10</xdr:col>
      <xdr:colOff>165100</xdr:colOff>
      <xdr:row>39</xdr:row>
      <xdr:rowOff>130810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80010</xdr:rowOff>
    </xdr:from>
    <xdr:to>
      <xdr:col>15</xdr:col>
      <xdr:colOff>50800</xdr:colOff>
      <xdr:row>39</xdr:row>
      <xdr:rowOff>144780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665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80010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05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99447</xdr:rowOff>
    </xdr:from>
    <xdr:to>
      <xdr:col>55</xdr:col>
      <xdr:colOff>50800</xdr:colOff>
      <xdr:row>35</xdr:row>
      <xdr:rowOff>29597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52474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8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116726</xdr:rowOff>
    </xdr:from>
    <xdr:to>
      <xdr:col>50</xdr:col>
      <xdr:colOff>165100</xdr:colOff>
      <xdr:row>35</xdr:row>
      <xdr:rowOff>46876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9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150247</xdr:rowOff>
    </xdr:from>
    <xdr:to>
      <xdr:col>55</xdr:col>
      <xdr:colOff>0</xdr:colOff>
      <xdr:row>34</xdr:row>
      <xdr:rowOff>167526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5979547"/>
          <a:ext cx="8382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145072</xdr:rowOff>
    </xdr:from>
    <xdr:to>
      <xdr:col>46</xdr:col>
      <xdr:colOff>38100</xdr:colOff>
      <xdr:row>35</xdr:row>
      <xdr:rowOff>75222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5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167526</xdr:rowOff>
    </xdr:from>
    <xdr:to>
      <xdr:col>50</xdr:col>
      <xdr:colOff>114300</xdr:colOff>
      <xdr:row>35</xdr:row>
      <xdr:rowOff>24422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599682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167818</xdr:rowOff>
    </xdr:from>
    <xdr:to>
      <xdr:col>41</xdr:col>
      <xdr:colOff>101600</xdr:colOff>
      <xdr:row>35</xdr:row>
      <xdr:rowOff>97968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59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24422</xdr:rowOff>
    </xdr:from>
    <xdr:to>
      <xdr:col>45</xdr:col>
      <xdr:colOff>177800</xdr:colOff>
      <xdr:row>35</xdr:row>
      <xdr:rowOff>47168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02517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17266</xdr:rowOff>
    </xdr:from>
    <xdr:to>
      <xdr:col>36</xdr:col>
      <xdr:colOff>165100</xdr:colOff>
      <xdr:row>35</xdr:row>
      <xdr:rowOff>118866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47168</xdr:rowOff>
    </xdr:from>
    <xdr:to>
      <xdr:col>41</xdr:col>
      <xdr:colOff>50800</xdr:colOff>
      <xdr:row>35</xdr:row>
      <xdr:rowOff>68066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047918"/>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63403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7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91749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7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114495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7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135393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7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4445</xdr:rowOff>
    </xdr:from>
    <xdr:to>
      <xdr:col>20</xdr:col>
      <xdr:colOff>38100</xdr:colOff>
      <xdr:row>64</xdr:row>
      <xdr:rowOff>106045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55245</xdr:rowOff>
    </xdr:from>
    <xdr:to>
      <xdr:col>24</xdr:col>
      <xdr:colOff>63500</xdr:colOff>
      <xdr:row>64</xdr:row>
      <xdr:rowOff>57150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10280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170180</xdr:rowOff>
    </xdr:from>
    <xdr:to>
      <xdr:col>15</xdr:col>
      <xdr:colOff>101600</xdr:colOff>
      <xdr:row>64</xdr:row>
      <xdr:rowOff>100330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49530</xdr:rowOff>
    </xdr:from>
    <xdr:to>
      <xdr:col>19</xdr:col>
      <xdr:colOff>177800</xdr:colOff>
      <xdr:row>64</xdr:row>
      <xdr:rowOff>55245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1022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158750</xdr:rowOff>
    </xdr:from>
    <xdr:to>
      <xdr:col>10</xdr:col>
      <xdr:colOff>165100</xdr:colOff>
      <xdr:row>64</xdr:row>
      <xdr:rowOff>88900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38100</xdr:rowOff>
    </xdr:from>
    <xdr:to>
      <xdr:col>15</xdr:col>
      <xdr:colOff>50800</xdr:colOff>
      <xdr:row>64</xdr:row>
      <xdr:rowOff>49530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1010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147320</xdr:rowOff>
    </xdr:from>
    <xdr:to>
      <xdr:col>6</xdr:col>
      <xdr:colOff>38100</xdr:colOff>
      <xdr:row>64</xdr:row>
      <xdr:rowOff>77470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26670</xdr:rowOff>
    </xdr:from>
    <xdr:to>
      <xdr:col>10</xdr:col>
      <xdr:colOff>114300</xdr:colOff>
      <xdr:row>64</xdr:row>
      <xdr:rowOff>38100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999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97172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91457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80027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68597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579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91136</xdr:rowOff>
    </xdr:from>
    <xdr:to>
      <xdr:col>55</xdr:col>
      <xdr:colOff>50800</xdr:colOff>
      <xdr:row>58</xdr:row>
      <xdr:rowOff>21286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98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114013</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9715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116521</xdr:rowOff>
    </xdr:from>
    <xdr:to>
      <xdr:col>50</xdr:col>
      <xdr:colOff>165100</xdr:colOff>
      <xdr:row>58</xdr:row>
      <xdr:rowOff>46671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9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141936</xdr:rowOff>
    </xdr:from>
    <xdr:to>
      <xdr:col>55</xdr:col>
      <xdr:colOff>0</xdr:colOff>
      <xdr:row>57</xdr:row>
      <xdr:rowOff>167321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9914586"/>
          <a:ext cx="8382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147391</xdr:rowOff>
    </xdr:from>
    <xdr:to>
      <xdr:col>46</xdr:col>
      <xdr:colOff>38100</xdr:colOff>
      <xdr:row>58</xdr:row>
      <xdr:rowOff>77541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99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167321</xdr:rowOff>
    </xdr:from>
    <xdr:to>
      <xdr:col>50</xdr:col>
      <xdr:colOff>114300</xdr:colOff>
      <xdr:row>58</xdr:row>
      <xdr:rowOff>26741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9939971"/>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168807</xdr:rowOff>
    </xdr:from>
    <xdr:to>
      <xdr:col>41</xdr:col>
      <xdr:colOff>101600</xdr:colOff>
      <xdr:row>58</xdr:row>
      <xdr:rowOff>98957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9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26741</xdr:rowOff>
    </xdr:from>
    <xdr:to>
      <xdr:col>45</xdr:col>
      <xdr:colOff>177800</xdr:colOff>
      <xdr:row>58</xdr:row>
      <xdr:rowOff>48157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9970841"/>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18393</xdr:rowOff>
    </xdr:from>
    <xdr:to>
      <xdr:col>36</xdr:col>
      <xdr:colOff>165100</xdr:colOff>
      <xdr:row>58</xdr:row>
      <xdr:rowOff>119993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48157</xdr:rowOff>
    </xdr:from>
    <xdr:to>
      <xdr:col>41</xdr:col>
      <xdr:colOff>50800</xdr:colOff>
      <xdr:row>58</xdr:row>
      <xdr:rowOff>69193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99922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63198</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9664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94068</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9695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115484</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9716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136520</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9737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103887</xdr:rowOff>
    </xdr:from>
    <xdr:to>
      <xdr:col>24</xdr:col>
      <xdr:colOff>114300</xdr:colOff>
      <xdr:row>83</xdr:row>
      <xdr:rowOff>34037</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82314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154687</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19987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76454</xdr:rowOff>
    </xdr:from>
    <xdr:to>
      <xdr:col>15</xdr:col>
      <xdr:colOff>101600</xdr:colOff>
      <xdr:row>83</xdr:row>
      <xdr:rowOff>6604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127254</xdr:rowOff>
    </xdr:from>
    <xdr:to>
      <xdr:col>19</xdr:col>
      <xdr:colOff>177800</xdr:colOff>
      <xdr:row>82</xdr:row>
      <xdr:rowOff>140970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861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71882</xdr:rowOff>
    </xdr:from>
    <xdr:to>
      <xdr:col>10</xdr:col>
      <xdr:colOff>165100</xdr:colOff>
      <xdr:row>83</xdr:row>
      <xdr:rowOff>2032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122682</xdr:rowOff>
    </xdr:from>
    <xdr:to>
      <xdr:col>15</xdr:col>
      <xdr:colOff>50800</xdr:colOff>
      <xdr:row>82</xdr:row>
      <xdr:rowOff>127254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815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122682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17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169181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164609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103887</xdr:rowOff>
    </xdr:from>
    <xdr:to>
      <xdr:col>55</xdr:col>
      <xdr:colOff>50800</xdr:colOff>
      <xdr:row>80</xdr:row>
      <xdr:rowOff>34037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126764</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118517</xdr:rowOff>
    </xdr:from>
    <xdr:to>
      <xdr:col>50</xdr:col>
      <xdr:colOff>165100</xdr:colOff>
      <xdr:row>80</xdr:row>
      <xdr:rowOff>48667</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3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154687</xdr:rowOff>
    </xdr:from>
    <xdr:to>
      <xdr:col>55</xdr:col>
      <xdr:colOff>0</xdr:colOff>
      <xdr:row>79</xdr:row>
      <xdr:rowOff>169317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369923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142748</xdr:rowOff>
    </xdr:from>
    <xdr:to>
      <xdr:col>46</xdr:col>
      <xdr:colOff>38100</xdr:colOff>
      <xdr:row>80</xdr:row>
      <xdr:rowOff>72898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169317</xdr:rowOff>
    </xdr:from>
    <xdr:to>
      <xdr:col>50</xdr:col>
      <xdr:colOff>114300</xdr:colOff>
      <xdr:row>80</xdr:row>
      <xdr:rowOff>22098</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371386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162407</xdr:rowOff>
    </xdr:from>
    <xdr:to>
      <xdr:col>41</xdr:col>
      <xdr:colOff>101600</xdr:colOff>
      <xdr:row>80</xdr:row>
      <xdr:rowOff>92557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22098</xdr:rowOff>
    </xdr:from>
    <xdr:to>
      <xdr:col>45</xdr:col>
      <xdr:colOff>177800</xdr:colOff>
      <xdr:row>80</xdr:row>
      <xdr:rowOff>41757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37380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1930</xdr:rowOff>
    </xdr:from>
    <xdr:to>
      <xdr:col>36</xdr:col>
      <xdr:colOff>165100</xdr:colOff>
      <xdr:row>80</xdr:row>
      <xdr:rowOff>103530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41757</xdr:rowOff>
    </xdr:from>
    <xdr:to>
      <xdr:col>41</xdr:col>
      <xdr:colOff>50800</xdr:colOff>
      <xdr:row>80</xdr:row>
      <xdr:rowOff>52730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37577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65194</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89425</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109084</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120057</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100-00008D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1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76035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100-000091010000}"/>
            </a:ext>
          </a:extLst>
        </xdr:cNvPr>
        <xdr:cNvSpPr txBox="1"/>
      </xdr:nvSpPr>
      <xdr:spPr>
        <a:xfrm>
          <a:off x="4673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3746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100-00009D010000}"/>
            </a:ext>
          </a:extLst>
        </xdr:cNvPr>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3746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90895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3797300" y="1824336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69669</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908300" y="182221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152763</xdr:rowOff>
    </xdr:from>
    <xdr:to>
      <xdr:col>10</xdr:col>
      <xdr:colOff>165100</xdr:colOff>
      <xdr:row>106</xdr:row>
      <xdr:rowOff>82913</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968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32113</xdr:rowOff>
    </xdr:from>
    <xdr:to>
      <xdr:col>15</xdr:col>
      <xdr:colOff>50800</xdr:colOff>
      <xdr:row>106</xdr:row>
      <xdr:rowOff>48442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019300" y="182058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136434</xdr:rowOff>
    </xdr:from>
    <xdr:to>
      <xdr:col>6</xdr:col>
      <xdr:colOff>38100</xdr:colOff>
      <xdr:row>106</xdr:row>
      <xdr:rowOff>66584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079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xdr:rowOff>
    </xdr:from>
    <xdr:to>
      <xdr:col>10</xdr:col>
      <xdr:colOff>114300</xdr:colOff>
      <xdr:row>106</xdr:row>
      <xdr:rowOff>32113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30300" y="1818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151691</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111596</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74040</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57711</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135642</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96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111792</xdr:rowOff>
    </xdr:from>
    <xdr:to>
      <xdr:col>55</xdr:col>
      <xdr:colOff>50800</xdr:colOff>
      <xdr:row>101</xdr:row>
      <xdr:rowOff>41942</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72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64819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720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132883</xdr:rowOff>
    </xdr:from>
    <xdr:to>
      <xdr:col>50</xdr:col>
      <xdr:colOff>165100</xdr:colOff>
      <xdr:row>101</xdr:row>
      <xdr:rowOff>63033</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72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162592</xdr:rowOff>
    </xdr:from>
    <xdr:to>
      <xdr:col>55</xdr:col>
      <xdr:colOff>0</xdr:colOff>
      <xdr:row>101</xdr:row>
      <xdr:rowOff>12233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7307592"/>
          <a:ext cx="8382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167083</xdr:rowOff>
    </xdr:from>
    <xdr:to>
      <xdr:col>46</xdr:col>
      <xdr:colOff>38100</xdr:colOff>
      <xdr:row>101</xdr:row>
      <xdr:rowOff>97233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73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12233</xdr:rowOff>
    </xdr:from>
    <xdr:to>
      <xdr:col>50</xdr:col>
      <xdr:colOff>114300</xdr:colOff>
      <xdr:row>101</xdr:row>
      <xdr:rowOff>46433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7328683"/>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27736</xdr:rowOff>
    </xdr:from>
    <xdr:to>
      <xdr:col>41</xdr:col>
      <xdr:colOff>101600</xdr:colOff>
      <xdr:row>101</xdr:row>
      <xdr:rowOff>129336</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73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46433</xdr:rowOff>
    </xdr:from>
    <xdr:to>
      <xdr:col>45</xdr:col>
      <xdr:colOff>177800</xdr:colOff>
      <xdr:row>101</xdr:row>
      <xdr:rowOff>78536</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7362883"/>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59062</xdr:rowOff>
    </xdr:from>
    <xdr:to>
      <xdr:col>36</xdr:col>
      <xdr:colOff>165100</xdr:colOff>
      <xdr:row>101</xdr:row>
      <xdr:rowOff>160662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7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78536</xdr:rowOff>
    </xdr:from>
    <xdr:to>
      <xdr:col>41</xdr:col>
      <xdr:colOff>50800</xdr:colOff>
      <xdr:row>101</xdr:row>
      <xdr:rowOff>109862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7394986"/>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40171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85906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101668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79560</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05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113760</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0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145863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71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5739</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1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76979</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52832</xdr:rowOff>
    </xdr:from>
    <xdr:to>
      <xdr:col>81</xdr:col>
      <xdr:colOff>101600</xdr:colOff>
      <xdr:row>36</xdr:row>
      <xdr:rowOff>154432</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103632</xdr:rowOff>
    </xdr:from>
    <xdr:to>
      <xdr:col>85</xdr:col>
      <xdr:colOff>127000</xdr:colOff>
      <xdr:row>36</xdr:row>
      <xdr:rowOff>149352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275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103632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64770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191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14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145559</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60977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15257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100-000037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100-000039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100-00003B020000}"/>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13987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100-000047020000}"/>
            </a:ext>
          </a:extLst>
        </xdr:cNvPr>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49530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1323300" y="6557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64770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0434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64770</xdr:rowOff>
    </xdr:from>
    <xdr:to>
      <xdr:col>107</xdr:col>
      <xdr:colOff>50800</xdr:colOff>
      <xdr:row>38</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9545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87630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8656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xdr:rowOff>
    </xdr:from>
    <xdr:to>
      <xdr:col>81</xdr:col>
      <xdr:colOff>101600</xdr:colOff>
      <xdr:row>59</xdr:row>
      <xdr:rowOff>110807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60007</xdr:rowOff>
    </xdr:from>
    <xdr:to>
      <xdr:col>85</xdr:col>
      <xdr:colOff>127000</xdr:colOff>
      <xdr:row>59</xdr:row>
      <xdr:rowOff>85725</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5481300" y="1017555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60007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592300" y="101612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125730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3703300" y="1016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11430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2814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127334</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98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47041</xdr:rowOff>
    </xdr:from>
    <xdr:to>
      <xdr:col>116</xdr:col>
      <xdr:colOff>114300</xdr:colOff>
      <xdr:row>59</xdr:row>
      <xdr:rowOff>148641</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1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69918</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0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63957</xdr:rowOff>
    </xdr:from>
    <xdr:to>
      <xdr:col>112</xdr:col>
      <xdr:colOff>38100</xdr:colOff>
      <xdr:row>59</xdr:row>
      <xdr:rowOff>165557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97841</xdr:rowOff>
    </xdr:from>
    <xdr:to>
      <xdr:col>116</xdr:col>
      <xdr:colOff>63500</xdr:colOff>
      <xdr:row>59</xdr:row>
      <xdr:rowOff>114757</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21339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98704</xdr:rowOff>
    </xdr:from>
    <xdr:to>
      <xdr:col>107</xdr:col>
      <xdr:colOff>101600</xdr:colOff>
      <xdr:row>60</xdr:row>
      <xdr:rowOff>28854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2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114757</xdr:rowOff>
    </xdr:from>
    <xdr:to>
      <xdr:col>111</xdr:col>
      <xdr:colOff>177800</xdr:colOff>
      <xdr:row>59</xdr:row>
      <xdr:rowOff>149504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23030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168199</xdr:rowOff>
    </xdr:from>
    <xdr:to>
      <xdr:col>102</xdr:col>
      <xdr:colOff>165100</xdr:colOff>
      <xdr:row>61</xdr:row>
      <xdr:rowOff>98349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149504</xdr:rowOff>
    </xdr:from>
    <xdr:to>
      <xdr:col>107</xdr:col>
      <xdr:colOff>50800</xdr:colOff>
      <xdr:row>61</xdr:row>
      <xdr:rowOff>47549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265054"/>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15037</xdr:rowOff>
    </xdr:from>
    <xdr:to>
      <xdr:col>98</xdr:col>
      <xdr:colOff>38100</xdr:colOff>
      <xdr:row>61</xdr:row>
      <xdr:rowOff>116637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47549</xdr:rowOff>
    </xdr:from>
    <xdr:to>
      <xdr:col>102</xdr:col>
      <xdr:colOff>114300</xdr:colOff>
      <xdr:row>61</xdr:row>
      <xdr:rowOff>65837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5059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10634</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99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45381</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99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89476</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5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107764</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6318864" y="13274039"/>
          <a:ext cx="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1" name="【児童館】&#10;有形固定資産減価償却率最小値テキスト">
          <a:extLst>
            <a:ext uri="{FF2B5EF4-FFF2-40B4-BE49-F238E27FC236}">
              <a16:creationId xmlns:a16="http://schemas.microsoft.com/office/drawing/2014/main" id="{00000000-0008-0000-0100-0000E502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743" name="【児童館】&#10;有形固定資産減価償却率最大値テキスト">
          <a:extLst>
            <a:ext uri="{FF2B5EF4-FFF2-40B4-BE49-F238E27FC236}">
              <a16:creationId xmlns:a16="http://schemas.microsoft.com/office/drawing/2014/main" id="{00000000-0008-0000-0100-0000E7020000}"/>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745" name="【児童館】&#10;有形固定資産減価償却率平均値テキスト">
          <a:extLst>
            <a:ext uri="{FF2B5EF4-FFF2-40B4-BE49-F238E27FC236}">
              <a16:creationId xmlns:a16="http://schemas.microsoft.com/office/drawing/2014/main" id="{00000000-0008-0000-0100-0000E9020000}"/>
            </a:ext>
          </a:extLst>
        </xdr:cNvPr>
        <xdr:cNvSpPr txBox="1"/>
      </xdr:nvSpPr>
      <xdr:spPr>
        <a:xfrm>
          <a:off x="16357600" y="1384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62687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5430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4541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3652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2763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46737</xdr:rowOff>
    </xdr:from>
    <xdr:to>
      <xdr:col>85</xdr:col>
      <xdr:colOff>177800</xdr:colOff>
      <xdr:row>84</xdr:row>
      <xdr:rowOff>148337</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6268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25164</xdr:rowOff>
    </xdr:from>
    <xdr:ext cx="405111" cy="259045"/>
    <xdr:sp macro="" textlink="">
      <xdr:nvSpPr>
        <xdr:cNvPr id="757" name="【児童館】&#10;有形固定資産減価償却率該当値テキスト">
          <a:extLst>
            <a:ext uri="{FF2B5EF4-FFF2-40B4-BE49-F238E27FC236}">
              <a16:creationId xmlns:a16="http://schemas.microsoft.com/office/drawing/2014/main" id="{00000000-0008-0000-0100-0000F5020000}"/>
            </a:ext>
          </a:extLst>
        </xdr:cNvPr>
        <xdr:cNvSpPr txBox="1"/>
      </xdr:nvSpPr>
      <xdr:spPr>
        <a:xfrm>
          <a:off x="16357600"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156463</xdr:rowOff>
    </xdr:from>
    <xdr:to>
      <xdr:col>81</xdr:col>
      <xdr:colOff>101600</xdr:colOff>
      <xdr:row>84</xdr:row>
      <xdr:rowOff>86613</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543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35813</xdr:rowOff>
    </xdr:from>
    <xdr:to>
      <xdr:col>85</xdr:col>
      <xdr:colOff>127000</xdr:colOff>
      <xdr:row>84</xdr:row>
      <xdr:rowOff>97537</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5481300" y="14437613"/>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35813</xdr:rowOff>
    </xdr:from>
    <xdr:to>
      <xdr:col>81</xdr:col>
      <xdr:colOff>50800</xdr:colOff>
      <xdr:row>84</xdr:row>
      <xdr:rowOff>49530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4592300" y="1443761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99313</xdr:rowOff>
    </xdr:from>
    <xdr:to>
      <xdr:col>72</xdr:col>
      <xdr:colOff>38100</xdr:colOff>
      <xdr:row>84</xdr:row>
      <xdr:rowOff>29463</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65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150113</xdr:rowOff>
    </xdr:from>
    <xdr:to>
      <xdr:col>76</xdr:col>
      <xdr:colOff>114300</xdr:colOff>
      <xdr:row>84</xdr:row>
      <xdr:rowOff>49530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703300" y="1438046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150113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14300" y="143027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766" name="n_1ave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107714</xdr:rowOff>
    </xdr:from>
    <xdr:ext cx="405111" cy="259045"/>
    <xdr:sp macro="" textlink="">
      <xdr:nvSpPr>
        <xdr:cNvPr id="767" name="n_2ave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768" name="n_3ave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769" name="n_4ave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77740</xdr:rowOff>
    </xdr:from>
    <xdr:ext cx="405111" cy="259045"/>
    <xdr:sp macro="" textlink="">
      <xdr:nvSpPr>
        <xdr:cNvPr id="770" name="n_1main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71" name="n_2main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20590</xdr:rowOff>
    </xdr:from>
    <xdr:ext cx="405111" cy="259045"/>
    <xdr:sp macro="" textlink="">
      <xdr:nvSpPr>
        <xdr:cNvPr id="772" name="n_3main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773" name="n_4main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00000000-0008-0000-01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0" name="【児童館】&#10;一人当たり面積最小値テキスト">
          <a:extLst>
            <a:ext uri="{FF2B5EF4-FFF2-40B4-BE49-F238E27FC236}">
              <a16:creationId xmlns:a16="http://schemas.microsoft.com/office/drawing/2014/main" id="{00000000-0008-0000-0100-00002003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2" name="【児童館】&#10;一人当たり面積最大値テキスト">
          <a:extLst>
            <a:ext uri="{FF2B5EF4-FFF2-40B4-BE49-F238E27FC236}">
              <a16:creationId xmlns:a16="http://schemas.microsoft.com/office/drawing/2014/main" id="{00000000-0008-0000-0100-00002203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804" name="【児童館】&#10;一人当たり面積平均値テキスト">
          <a:extLst>
            <a:ext uri="{FF2B5EF4-FFF2-40B4-BE49-F238E27FC236}">
              <a16:creationId xmlns:a16="http://schemas.microsoft.com/office/drawing/2014/main" id="{00000000-0008-0000-0100-000024030000}"/>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816" name="【児童館】&#10;一人当たり面積該当値テキスト">
          <a:extLst>
            <a:ext uri="{FF2B5EF4-FFF2-40B4-BE49-F238E27FC236}">
              <a16:creationId xmlns:a16="http://schemas.microsoft.com/office/drawing/2014/main" id="{00000000-0008-0000-0100-000030030000}"/>
            </a:ext>
          </a:extLst>
        </xdr:cNvPr>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46264</xdr:rowOff>
    </xdr:from>
    <xdr:to>
      <xdr:col>116</xdr:col>
      <xdr:colOff>63500</xdr:colOff>
      <xdr:row>83</xdr:row>
      <xdr:rowOff>62593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1323300" y="14276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038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78921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0434300" y="1429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9494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78921</xdr:rowOff>
    </xdr:from>
    <xdr:to>
      <xdr:col>107</xdr:col>
      <xdr:colOff>50800</xdr:colOff>
      <xdr:row>83</xdr:row>
      <xdr:rowOff>78921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9545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78921</xdr:rowOff>
    </xdr:from>
    <xdr:to>
      <xdr:col>102</xdr:col>
      <xdr:colOff>114300</xdr:colOff>
      <xdr:row>83</xdr:row>
      <xdr:rowOff>95250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8656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825" name="n_1aveValue【児童館】&#10;一人当たり面積">
          <a:extLst>
            <a:ext uri="{FF2B5EF4-FFF2-40B4-BE49-F238E27FC236}">
              <a16:creationId xmlns:a16="http://schemas.microsoft.com/office/drawing/2014/main" id="{00000000-0008-0000-0100-000039030000}"/>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826" name="n_2aveValue【児童館】&#10;一人当たり面積">
          <a:extLst>
            <a:ext uri="{FF2B5EF4-FFF2-40B4-BE49-F238E27FC236}">
              <a16:creationId xmlns:a16="http://schemas.microsoft.com/office/drawing/2014/main" id="{00000000-0008-0000-0100-00003A03000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7" name="n_3aveValue【児童館】&#10;一人当たり面積">
          <a:extLst>
            <a:ext uri="{FF2B5EF4-FFF2-40B4-BE49-F238E27FC236}">
              <a16:creationId xmlns:a16="http://schemas.microsoft.com/office/drawing/2014/main" id="{00000000-0008-0000-0100-00003B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28" name="n_4aveValue【児童館】&#10;一人当たり面積">
          <a:extLst>
            <a:ext uri="{FF2B5EF4-FFF2-40B4-BE49-F238E27FC236}">
              <a16:creationId xmlns:a16="http://schemas.microsoft.com/office/drawing/2014/main" id="{00000000-0008-0000-0100-00003C03000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129920</xdr:rowOff>
    </xdr:from>
    <xdr:ext cx="469744" cy="259045"/>
    <xdr:sp macro="" textlink="">
      <xdr:nvSpPr>
        <xdr:cNvPr id="829" name="n_1mainValue【児童館】&#10;一人当たり面積">
          <a:extLst>
            <a:ext uri="{FF2B5EF4-FFF2-40B4-BE49-F238E27FC236}">
              <a16:creationId xmlns:a16="http://schemas.microsoft.com/office/drawing/2014/main" id="{00000000-0008-0000-0100-00003D030000}"/>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30" name="n_2mainValue【児童館】&#10;一人当たり面積">
          <a:extLst>
            <a:ext uri="{FF2B5EF4-FFF2-40B4-BE49-F238E27FC236}">
              <a16:creationId xmlns:a16="http://schemas.microsoft.com/office/drawing/2014/main" id="{00000000-0008-0000-0100-00003E030000}"/>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831" name="n_3mainValue【児童館】&#10;一人当たり面積">
          <a:extLst>
            <a:ext uri="{FF2B5EF4-FFF2-40B4-BE49-F238E27FC236}">
              <a16:creationId xmlns:a16="http://schemas.microsoft.com/office/drawing/2014/main" id="{00000000-0008-0000-0100-00003F030000}"/>
            </a:ext>
          </a:extLst>
        </xdr:cNvPr>
        <xdr:cNvSpPr txBox="1"/>
      </xdr:nvSpPr>
      <xdr:spPr>
        <a:xfrm>
          <a:off x="19310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2" name="n_4mainValue【児童館】&#10;一人当たり面積">
          <a:extLst>
            <a:ext uri="{FF2B5EF4-FFF2-40B4-BE49-F238E27FC236}">
              <a16:creationId xmlns:a16="http://schemas.microsoft.com/office/drawing/2014/main" id="{00000000-0008-0000-0100-00004003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6" name="【公民館】&#10;有形固定資産減価償却率最小値テキスト">
          <a:extLst>
            <a:ext uri="{FF2B5EF4-FFF2-40B4-BE49-F238E27FC236}">
              <a16:creationId xmlns:a16="http://schemas.microsoft.com/office/drawing/2014/main" id="{00000000-0008-0000-0100-00005803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100-00005A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100-00005C030000}"/>
            </a:ext>
          </a:extLst>
        </xdr:cNvPr>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73406</xdr:rowOff>
    </xdr:from>
    <xdr:to>
      <xdr:col>85</xdr:col>
      <xdr:colOff>177800</xdr:colOff>
      <xdr:row>104</xdr:row>
      <xdr:rowOff>3556</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62687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96283</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100-000068030000}"/>
            </a:ext>
          </a:extLst>
        </xdr:cNvPr>
        <xdr:cNvSpPr txBox="1"/>
      </xdr:nvSpPr>
      <xdr:spPr>
        <a:xfrm>
          <a:off x="16357600" y="1758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103</xdr:row>
      <xdr:rowOff>124206</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5481300" y="177744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4541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115063</xdr:rowOff>
    </xdr:from>
    <xdr:to>
      <xdr:col>81</xdr:col>
      <xdr:colOff>50800</xdr:colOff>
      <xdr:row>103</xdr:row>
      <xdr:rowOff>128778</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flipV="1">
          <a:off x="14592300" y="17774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41402</xdr:rowOff>
    </xdr:from>
    <xdr:to>
      <xdr:col>72</xdr:col>
      <xdr:colOff>38100</xdr:colOff>
      <xdr:row>103</xdr:row>
      <xdr:rowOff>143002</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365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92202</xdr:rowOff>
    </xdr:from>
    <xdr:to>
      <xdr:col>76</xdr:col>
      <xdr:colOff>114300</xdr:colOff>
      <xdr:row>103</xdr:row>
      <xdr:rowOff>128778</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3703300" y="177515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100837</xdr:rowOff>
    </xdr:from>
    <xdr:to>
      <xdr:col>67</xdr:col>
      <xdr:colOff>101600</xdr:colOff>
      <xdr:row>106</xdr:row>
      <xdr:rowOff>30987</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276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92202</xdr:rowOff>
    </xdr:from>
    <xdr:to>
      <xdr:col>71</xdr:col>
      <xdr:colOff>177800</xdr:colOff>
      <xdr:row>105</xdr:row>
      <xdr:rowOff>151637</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flipV="1">
          <a:off x="12814300" y="17751552"/>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156990</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170705</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134129</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22114</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0000000-0008-0000-01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1" name="【公民館】&#10;一人当たり面積最小値テキスト">
          <a:extLst>
            <a:ext uri="{FF2B5EF4-FFF2-40B4-BE49-F238E27FC236}">
              <a16:creationId xmlns:a16="http://schemas.microsoft.com/office/drawing/2014/main" id="{00000000-0008-0000-0100-00008F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3" name="【公民館】&#10;一人当たり面積最大値テキスト">
          <a:extLst>
            <a:ext uri="{FF2B5EF4-FFF2-40B4-BE49-F238E27FC236}">
              <a16:creationId xmlns:a16="http://schemas.microsoft.com/office/drawing/2014/main" id="{00000000-0008-0000-0100-000091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915" name="【公民館】&#10;一人当たり面積平均値テキスト">
          <a:extLst>
            <a:ext uri="{FF2B5EF4-FFF2-40B4-BE49-F238E27FC236}">
              <a16:creationId xmlns:a16="http://schemas.microsoft.com/office/drawing/2014/main" id="{00000000-0008-0000-0100-000093030000}"/>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123698</xdr:rowOff>
    </xdr:from>
    <xdr:to>
      <xdr:col>116</xdr:col>
      <xdr:colOff>114300</xdr:colOff>
      <xdr:row>102</xdr:row>
      <xdr:rowOff>53848</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2110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38625</xdr:rowOff>
    </xdr:from>
    <xdr:ext cx="469744" cy="259045"/>
    <xdr:sp macro="" textlink="">
      <xdr:nvSpPr>
        <xdr:cNvPr id="927" name="【公民館】&#10;一人当たり面積該当値テキスト">
          <a:extLst>
            <a:ext uri="{FF2B5EF4-FFF2-40B4-BE49-F238E27FC236}">
              <a16:creationId xmlns:a16="http://schemas.microsoft.com/office/drawing/2014/main" id="{00000000-0008-0000-0100-00009F030000}"/>
            </a:ext>
          </a:extLst>
        </xdr:cNvPr>
        <xdr:cNvSpPr txBox="1"/>
      </xdr:nvSpPr>
      <xdr:spPr>
        <a:xfrm>
          <a:off x="22199600" y="1735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137413</xdr:rowOff>
    </xdr:from>
    <xdr:to>
      <xdr:col>112</xdr:col>
      <xdr:colOff>38100</xdr:colOff>
      <xdr:row>102</xdr:row>
      <xdr:rowOff>67563</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1272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xdr:rowOff>
    </xdr:from>
    <xdr:to>
      <xdr:col>116</xdr:col>
      <xdr:colOff>63500</xdr:colOff>
      <xdr:row>102</xdr:row>
      <xdr:rowOff>16763</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flipV="1">
          <a:off x="21323300" y="17490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102</xdr:row>
      <xdr:rowOff>16763</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20434300" y="17449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103124</xdr:rowOff>
    </xdr:from>
    <xdr:to>
      <xdr:col>102</xdr:col>
      <xdr:colOff>165100</xdr:colOff>
      <xdr:row>102</xdr:row>
      <xdr:rowOff>33274</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9494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153924</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19545300" y="174498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32258</xdr:rowOff>
    </xdr:from>
    <xdr:to>
      <xdr:col>98</xdr:col>
      <xdr:colOff>38100</xdr:colOff>
      <xdr:row>102</xdr:row>
      <xdr:rowOff>133858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8605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153924</xdr:rowOff>
    </xdr:from>
    <xdr:to>
      <xdr:col>102</xdr:col>
      <xdr:colOff>114300</xdr:colOff>
      <xdr:row>102</xdr:row>
      <xdr:rowOff>83058</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18656300" y="1747037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936" name="n_1aveValue【公民館】&#10;一人当たり面積">
          <a:extLst>
            <a:ext uri="{FF2B5EF4-FFF2-40B4-BE49-F238E27FC236}">
              <a16:creationId xmlns:a16="http://schemas.microsoft.com/office/drawing/2014/main" id="{00000000-0008-0000-0100-0000A803000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937" name="n_2aveValue【公民館】&#10;一人当たり面積">
          <a:extLst>
            <a:ext uri="{FF2B5EF4-FFF2-40B4-BE49-F238E27FC236}">
              <a16:creationId xmlns:a16="http://schemas.microsoft.com/office/drawing/2014/main" id="{00000000-0008-0000-0100-0000A9030000}"/>
            </a:ext>
          </a:extLst>
        </xdr:cNvPr>
        <xdr:cNvSpPr txBox="1"/>
      </xdr:nvSpPr>
      <xdr:spPr>
        <a:xfrm>
          <a:off x="20199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938" name="n_3aveValue【公民館】&#10;一人当たり面積">
          <a:extLst>
            <a:ext uri="{FF2B5EF4-FFF2-40B4-BE49-F238E27FC236}">
              <a16:creationId xmlns:a16="http://schemas.microsoft.com/office/drawing/2014/main" id="{00000000-0008-0000-0100-0000AA030000}"/>
            </a:ext>
          </a:extLst>
        </xdr:cNvPr>
        <xdr:cNvSpPr txBox="1"/>
      </xdr:nvSpPr>
      <xdr:spPr>
        <a:xfrm>
          <a:off x="19310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939" name="n_4aveValue【公民館】&#10;一人当たり面積">
          <a:extLst>
            <a:ext uri="{FF2B5EF4-FFF2-40B4-BE49-F238E27FC236}">
              <a16:creationId xmlns:a16="http://schemas.microsoft.com/office/drawing/2014/main" id="{00000000-0008-0000-0100-0000AB030000}"/>
            </a:ext>
          </a:extLst>
        </xdr:cNvPr>
        <xdr:cNvSpPr txBox="1"/>
      </xdr:nvSpPr>
      <xdr:spPr>
        <a:xfrm>
          <a:off x="18421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84090</xdr:rowOff>
    </xdr:from>
    <xdr:ext cx="469744" cy="259045"/>
    <xdr:sp macro="" textlink="">
      <xdr:nvSpPr>
        <xdr:cNvPr id="940" name="n_1mainValue【公民館】&#10;一人当たり面積">
          <a:extLst>
            <a:ext uri="{FF2B5EF4-FFF2-40B4-BE49-F238E27FC236}">
              <a16:creationId xmlns:a16="http://schemas.microsoft.com/office/drawing/2014/main" id="{00000000-0008-0000-0100-0000AC030000}"/>
            </a:ext>
          </a:extLst>
        </xdr:cNvPr>
        <xdr:cNvSpPr txBox="1"/>
      </xdr:nvSpPr>
      <xdr:spPr>
        <a:xfrm>
          <a:off x="21075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41" name="n_2mainValue【公民館】&#10;一人当たり面積">
          <a:extLst>
            <a:ext uri="{FF2B5EF4-FFF2-40B4-BE49-F238E27FC236}">
              <a16:creationId xmlns:a16="http://schemas.microsoft.com/office/drawing/2014/main" id="{00000000-0008-0000-0100-0000AD030000}"/>
            </a:ext>
          </a:extLst>
        </xdr:cNvPr>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49801</xdr:rowOff>
    </xdr:from>
    <xdr:ext cx="469744" cy="259045"/>
    <xdr:sp macro="" textlink="">
      <xdr:nvSpPr>
        <xdr:cNvPr id="942" name="n_3mainValue【公民館】&#10;一人当たり面積">
          <a:extLst>
            <a:ext uri="{FF2B5EF4-FFF2-40B4-BE49-F238E27FC236}">
              <a16:creationId xmlns:a16="http://schemas.microsoft.com/office/drawing/2014/main" id="{00000000-0008-0000-0100-0000AE030000}"/>
            </a:ext>
          </a:extLst>
        </xdr:cNvPr>
        <xdr:cNvSpPr txBox="1"/>
      </xdr:nvSpPr>
      <xdr:spPr>
        <a:xfrm>
          <a:off x="19310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150385</xdr:rowOff>
    </xdr:from>
    <xdr:ext cx="469744" cy="259045"/>
    <xdr:sp macro="" textlink="">
      <xdr:nvSpPr>
        <xdr:cNvPr id="943" name="n_4mainValue【公民館】&#10;一人当たり面積">
          <a:extLst>
            <a:ext uri="{FF2B5EF4-FFF2-40B4-BE49-F238E27FC236}">
              <a16:creationId xmlns:a16="http://schemas.microsoft.com/office/drawing/2014/main" id="{00000000-0008-0000-0100-0000AF030000}"/>
            </a:ext>
          </a:extLst>
        </xdr:cNvPr>
        <xdr:cNvSpPr txBox="1"/>
      </xdr:nvSpPr>
      <xdr:spPr>
        <a:xfrm>
          <a:off x="18421427" y="172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半島中心の山間部から放射状に丘陵地と谷間が海岸に向かって広がり、特に北部では小さな入り江と岬が連続するリアス式海岸を形成しているため、道路・橋梁・トンネル・港湾・漁港といったインフラ施設は多く一人当たりの保有量においても平均を上回る。</a:t>
          </a:r>
          <a:endParaRPr lang="ja-JP" altLang="ja-JP" sz="1400">
            <a:effectLst/>
          </a:endParaRPr>
        </a:p>
        <a:p>
          <a:r>
            <a:rPr kumimoji="1" lang="ja-JP" altLang="ja-JP" sz="1100">
              <a:solidFill>
                <a:schemeClr val="dk1"/>
              </a:solidFill>
              <a:effectLst/>
              <a:latin typeface="+mn-lt"/>
              <a:ea typeface="+mn-ea"/>
              <a:cs typeface="+mn-cs"/>
            </a:rPr>
            <a:t>　また、そのインフラ施設については、有形固定資産減価償却率が全国平均、大分平均を大きく上回っており、老朽化が進んでいる。今後、長寿命化計画によって対策を進めていくことになる。　</a:t>
          </a:r>
          <a:endParaRPr lang="ja-JP" altLang="ja-JP" sz="1400">
            <a:effectLst/>
          </a:endParaRPr>
        </a:p>
        <a:p>
          <a:r>
            <a:rPr kumimoji="1" lang="ja-JP" altLang="ja-JP" sz="1100">
              <a:solidFill>
                <a:schemeClr val="dk1"/>
              </a:solidFill>
              <a:effectLst/>
              <a:latin typeface="+mn-lt"/>
              <a:ea typeface="+mn-ea"/>
              <a:cs typeface="+mn-cs"/>
            </a:rPr>
            <a:t>　公営住宅については、同減価償却率が類似団体と比較して差は小さいものの高い水準を示しているため、老朽化が進んでいることが分かる。人口に対しても供給数が多いことから、計画的に老朽化対策や除却等、適正管理を行っていく。</a:t>
          </a:r>
          <a:endParaRPr lang="ja-JP" altLang="ja-JP" sz="1400">
            <a:effectLst/>
          </a:endParaRPr>
        </a:p>
        <a:p>
          <a:r>
            <a:rPr kumimoji="1" lang="ja-JP" altLang="ja-JP" sz="1100">
              <a:solidFill>
                <a:schemeClr val="dk1"/>
              </a:solidFill>
              <a:effectLst/>
              <a:latin typeface="+mn-lt"/>
              <a:ea typeface="+mn-ea"/>
              <a:cs typeface="+mn-cs"/>
            </a:rPr>
            <a:t>　幼稚園・保育所及び学校施設では、他の施設ほど、同減価償却率は高くないものの、人口減少を加味すると、施設の再編が必要となってくる。</a:t>
          </a:r>
          <a:endParaRPr lang="ja-JP" altLang="ja-JP" sz="1400">
            <a:effectLst/>
          </a:endParaRPr>
        </a:p>
        <a:p>
          <a:r>
            <a:rPr kumimoji="1" lang="ja-JP" altLang="ja-JP" sz="1100">
              <a:solidFill>
                <a:schemeClr val="dk1"/>
              </a:solidFill>
              <a:effectLst/>
              <a:latin typeface="+mn-lt"/>
              <a:ea typeface="+mn-ea"/>
              <a:cs typeface="+mn-cs"/>
            </a:rPr>
            <a:t>　児童館</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、同減価償却率が高く、全国平均、大分県平均、類似団体平均ともに大きく上回っている。</a:t>
          </a:r>
          <a:r>
            <a:rPr kumimoji="1" lang="ja-JP" altLang="en-US" sz="1100">
              <a:solidFill>
                <a:schemeClr val="dk1"/>
              </a:solidFill>
              <a:effectLst/>
              <a:latin typeface="+mn-lt"/>
              <a:ea typeface="+mn-ea"/>
              <a:cs typeface="+mn-cs"/>
            </a:rPr>
            <a:t>公民館については、同減価償却率は類似団体との大きな差はないが、人口に対して供給量が多いことから人口減少を加味した計画的な管理を行っていく。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インフラ資産を廃止することは現実的ではないことから、今後は老朽化が進んでいる施設の再編等が必要となってくる。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161109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721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61504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168728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72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8165</xdr:rowOff>
    </xdr:from>
    <xdr:to>
      <xdr:col>45</xdr:col>
      <xdr:colOff>177800</xdr:colOff>
      <xdr:row>39</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150585</xdr:rowOff>
    </xdr:from>
    <xdr:to>
      <xdr:col>36</xdr:col>
      <xdr:colOff>165100</xdr:colOff>
      <xdr:row>39</xdr:row>
      <xdr:rowOff>80735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29935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50092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97263</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45720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639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9525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61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152400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546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131445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130300" y="1054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161472</xdr:rowOff>
    </xdr:from>
    <xdr:to>
      <xdr:col>55</xdr:col>
      <xdr:colOff>50800</xdr:colOff>
      <xdr:row>61</xdr:row>
      <xdr:rowOff>91622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139899</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169635</xdr:rowOff>
    </xdr:from>
    <xdr:to>
      <xdr:col>50</xdr:col>
      <xdr:colOff>165100</xdr:colOff>
      <xdr:row>61</xdr:row>
      <xdr:rowOff>99785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40822</xdr:rowOff>
    </xdr:from>
    <xdr:to>
      <xdr:col>55</xdr:col>
      <xdr:colOff>0</xdr:colOff>
      <xdr:row>61</xdr:row>
      <xdr:rowOff>48985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4992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11249</xdr:rowOff>
    </xdr:from>
    <xdr:to>
      <xdr:col>46</xdr:col>
      <xdr:colOff>38100</xdr:colOff>
      <xdr:row>61</xdr:row>
      <xdr:rowOff>112849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48985</xdr:rowOff>
    </xdr:from>
    <xdr:to>
      <xdr:col>50</xdr:col>
      <xdr:colOff>114300</xdr:colOff>
      <xdr:row>61</xdr:row>
      <xdr:rowOff>62049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5074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146776</xdr:rowOff>
    </xdr:from>
    <xdr:to>
      <xdr:col>41</xdr:col>
      <xdr:colOff>101600</xdr:colOff>
      <xdr:row>58</xdr:row>
      <xdr:rowOff>76926</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26126</xdr:rowOff>
    </xdr:from>
    <xdr:to>
      <xdr:col>45</xdr:col>
      <xdr:colOff>177800</xdr:colOff>
      <xdr:row>61</xdr:row>
      <xdr:rowOff>62049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861300" y="9970226"/>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161472</xdr:rowOff>
    </xdr:from>
    <xdr:to>
      <xdr:col>36</xdr:col>
      <xdr:colOff>165100</xdr:colOff>
      <xdr:row>58</xdr:row>
      <xdr:rowOff>91622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26126</xdr:rowOff>
    </xdr:from>
    <xdr:to>
      <xdr:col>41</xdr:col>
      <xdr:colOff>50800</xdr:colOff>
      <xdr:row>58</xdr:row>
      <xdr:rowOff>40822</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9970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90912</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129376</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93453</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108149</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73169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145542</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6786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108965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1015</xdr:rowOff>
    </xdr:from>
    <xdr:to>
      <xdr:col>10</xdr:col>
      <xdr:colOff>165100</xdr:colOff>
      <xdr:row>82</xdr:row>
      <xdr:rowOff>102615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51815</xdr:rowOff>
    </xdr:from>
    <xdr:to>
      <xdr:col>15</xdr:col>
      <xdr:colOff>50800</xdr:colOff>
      <xdr:row>82</xdr:row>
      <xdr:rowOff>88392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110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51815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0718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93742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5443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5443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5443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8708</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144780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77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112123</xdr:rowOff>
    </xdr:from>
    <xdr:to>
      <xdr:col>19</xdr:col>
      <xdr:colOff>177800</xdr:colOff>
      <xdr:row>103</xdr:row>
      <xdr:rowOff>120287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908300" y="177714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35198</xdr:rowOff>
    </xdr:from>
    <xdr:to>
      <xdr:col>10</xdr:col>
      <xdr:colOff>165100</xdr:colOff>
      <xdr:row>103</xdr:row>
      <xdr:rowOff>136798</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85998</xdr:rowOff>
    </xdr:from>
    <xdr:to>
      <xdr:col>15</xdr:col>
      <xdr:colOff>50800</xdr:colOff>
      <xdr:row>103</xdr:row>
      <xdr:rowOff>120287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18869</xdr:rowOff>
    </xdr:from>
    <xdr:to>
      <xdr:col>6</xdr:col>
      <xdr:colOff>38100</xdr:colOff>
      <xdr:row>103</xdr:row>
      <xdr:rowOff>120469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85998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7290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153325</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136996</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78739</xdr:rowOff>
    </xdr:from>
    <xdr:to>
      <xdr:col>55</xdr:col>
      <xdr:colOff>50800</xdr:colOff>
      <xdr:row>100</xdr:row>
      <xdr:rowOff>8889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31766</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0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97789</xdr:rowOff>
    </xdr:from>
    <xdr:to>
      <xdr:col>50</xdr:col>
      <xdr:colOff>165100</xdr:colOff>
      <xdr:row>100</xdr:row>
      <xdr:rowOff>27939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129539</xdr:rowOff>
    </xdr:from>
    <xdr:to>
      <xdr:col>55</xdr:col>
      <xdr:colOff>0</xdr:colOff>
      <xdr:row>99</xdr:row>
      <xdr:rowOff>148589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7103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135889</xdr:rowOff>
    </xdr:from>
    <xdr:to>
      <xdr:col>46</xdr:col>
      <xdr:colOff>38100</xdr:colOff>
      <xdr:row>100</xdr:row>
      <xdr:rowOff>66039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148589</xdr:rowOff>
    </xdr:from>
    <xdr:to>
      <xdr:col>50</xdr:col>
      <xdr:colOff>114300</xdr:colOff>
      <xdr:row>100</xdr:row>
      <xdr:rowOff>15239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7122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162561</xdr:rowOff>
    </xdr:from>
    <xdr:to>
      <xdr:col>41</xdr:col>
      <xdr:colOff>101600</xdr:colOff>
      <xdr:row>100</xdr:row>
      <xdr:rowOff>92711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15239</xdr:rowOff>
    </xdr:from>
    <xdr:to>
      <xdr:col>45</xdr:col>
      <xdr:colOff>177800</xdr:colOff>
      <xdr:row>100</xdr:row>
      <xdr:rowOff>41911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7160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17780</xdr:rowOff>
    </xdr:from>
    <xdr:to>
      <xdr:col>36</xdr:col>
      <xdr:colOff>165100</xdr:colOff>
      <xdr:row>100</xdr:row>
      <xdr:rowOff>119380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41911</xdr:rowOff>
    </xdr:from>
    <xdr:to>
      <xdr:col>41</xdr:col>
      <xdr:colOff>50800</xdr:colOff>
      <xdr:row>100</xdr:row>
      <xdr:rowOff>68580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7186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87647</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44466</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82566</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109238</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135907</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119126</xdr:rowOff>
    </xdr:from>
    <xdr:to>
      <xdr:col>85</xdr:col>
      <xdr:colOff>177800</xdr:colOff>
      <xdr:row>37</xdr:row>
      <xdr:rowOff>49276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97553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29972</xdr:rowOff>
    </xdr:from>
    <xdr:to>
      <xdr:col>81</xdr:col>
      <xdr:colOff>101600</xdr:colOff>
      <xdr:row>36</xdr:row>
      <xdr:rowOff>131572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80772</xdr:rowOff>
    </xdr:from>
    <xdr:to>
      <xdr:col>85</xdr:col>
      <xdr:colOff>127000</xdr:colOff>
      <xdr:row>36</xdr:row>
      <xdr:rowOff>169926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25297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112268</xdr:rowOff>
    </xdr:from>
    <xdr:to>
      <xdr:col>76</xdr:col>
      <xdr:colOff>165100</xdr:colOff>
      <xdr:row>36</xdr:row>
      <xdr:rowOff>42418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163068</xdr:rowOff>
    </xdr:from>
    <xdr:to>
      <xdr:col>81</xdr:col>
      <xdr:colOff>50800</xdr:colOff>
      <xdr:row>36</xdr:row>
      <xdr:rowOff>80772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1638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163068</xdr:rowOff>
    </xdr:from>
    <xdr:to>
      <xdr:col>76</xdr:col>
      <xdr:colOff>114300</xdr:colOff>
      <xdr:row>35</xdr:row>
      <xdr:rowOff>165354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61638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98552</xdr:rowOff>
    </xdr:from>
    <xdr:to>
      <xdr:col>67</xdr:col>
      <xdr:colOff>101600</xdr:colOff>
      <xdr:row>36</xdr:row>
      <xdr:rowOff>28702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149352</xdr:rowOff>
    </xdr:from>
    <xdr:to>
      <xdr:col>71</xdr:col>
      <xdr:colOff>177800</xdr:colOff>
      <xdr:row>35</xdr:row>
      <xdr:rowOff>165354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1501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122699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58945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61231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45229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102360</xdr:rowOff>
    </xdr:from>
    <xdr:to>
      <xdr:col>116</xdr:col>
      <xdr:colOff>114300</xdr:colOff>
      <xdr:row>40</xdr:row>
      <xdr:rowOff>32510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7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80787</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7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106790</xdr:rowOff>
    </xdr:from>
    <xdr:to>
      <xdr:col>112</xdr:col>
      <xdr:colOff>38100</xdr:colOff>
      <xdr:row>40</xdr:row>
      <xdr:rowOff>36940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153160</xdr:rowOff>
    </xdr:from>
    <xdr:to>
      <xdr:col>116</xdr:col>
      <xdr:colOff>63500</xdr:colOff>
      <xdr:row>39</xdr:row>
      <xdr:rowOff>157590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839710"/>
          <a:ext cx="8382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114810</xdr:rowOff>
    </xdr:from>
    <xdr:to>
      <xdr:col>107</xdr:col>
      <xdr:colOff>101600</xdr:colOff>
      <xdr:row>40</xdr:row>
      <xdr:rowOff>44960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157590</xdr:rowOff>
    </xdr:from>
    <xdr:to>
      <xdr:col>111</xdr:col>
      <xdr:colOff>177800</xdr:colOff>
      <xdr:row>39</xdr:row>
      <xdr:rowOff>165610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4414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139902</xdr:rowOff>
    </xdr:from>
    <xdr:to>
      <xdr:col>102</xdr:col>
      <xdr:colOff>165100</xdr:colOff>
      <xdr:row>40</xdr:row>
      <xdr:rowOff>70052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165610</xdr:rowOff>
    </xdr:from>
    <xdr:to>
      <xdr:col>107</xdr:col>
      <xdr:colOff>50800</xdr:colOff>
      <xdr:row>40</xdr:row>
      <xdr:rowOff>19252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852160"/>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159524</xdr:rowOff>
    </xdr:from>
    <xdr:to>
      <xdr:col>98</xdr:col>
      <xdr:colOff>38100</xdr:colOff>
      <xdr:row>40</xdr:row>
      <xdr:rowOff>89674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19252</xdr:rowOff>
    </xdr:from>
    <xdr:to>
      <xdr:col>102</xdr:col>
      <xdr:colOff>114300</xdr:colOff>
      <xdr:row>40</xdr:row>
      <xdr:rowOff>38874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87725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28067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8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36087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8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61179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9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80801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73931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84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31496</xdr:rowOff>
    </xdr:from>
    <xdr:to>
      <xdr:col>85</xdr:col>
      <xdr:colOff>177800</xdr:colOff>
      <xdr:row>56</xdr:row>
      <xdr:rowOff>133096</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54373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48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154940</xdr:rowOff>
    </xdr:from>
    <xdr:to>
      <xdr:col>81</xdr:col>
      <xdr:colOff>101600</xdr:colOff>
      <xdr:row>56</xdr:row>
      <xdr:rowOff>85090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34290</xdr:rowOff>
    </xdr:from>
    <xdr:to>
      <xdr:col>85</xdr:col>
      <xdr:colOff>127000</xdr:colOff>
      <xdr:row>56</xdr:row>
      <xdr:rowOff>82296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963549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34290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589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65786</xdr:rowOff>
    </xdr:from>
    <xdr:to>
      <xdr:col>72</xdr:col>
      <xdr:colOff>38100</xdr:colOff>
      <xdr:row>55</xdr:row>
      <xdr:rowOff>167386</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116586</xdr:rowOff>
    </xdr:from>
    <xdr:to>
      <xdr:col>76</xdr:col>
      <xdr:colOff>114300</xdr:colOff>
      <xdr:row>55</xdr:row>
      <xdr:rowOff>160020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5463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17780</xdr:rowOff>
    </xdr:from>
    <xdr:to>
      <xdr:col>67</xdr:col>
      <xdr:colOff>101600</xdr:colOff>
      <xdr:row>55</xdr:row>
      <xdr:rowOff>119380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68580</xdr:rowOff>
    </xdr:from>
    <xdr:to>
      <xdr:col>71</xdr:col>
      <xdr:colOff>177800</xdr:colOff>
      <xdr:row>55</xdr:row>
      <xdr:rowOff>116586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4983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78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83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101617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55897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12463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24638</xdr:rowOff>
    </xdr:from>
    <xdr:to>
      <xdr:col>112</xdr:col>
      <xdr:colOff>38100</xdr:colOff>
      <xdr:row>57</xdr:row>
      <xdr:rowOff>126238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75438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98298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47498</xdr:rowOff>
    </xdr:from>
    <xdr:to>
      <xdr:col>107</xdr:col>
      <xdr:colOff>101600</xdr:colOff>
      <xdr:row>57</xdr:row>
      <xdr:rowOff>149098</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75438</xdr:rowOff>
    </xdr:from>
    <xdr:to>
      <xdr:col>111</xdr:col>
      <xdr:colOff>177800</xdr:colOff>
      <xdr:row>57</xdr:row>
      <xdr:rowOff>98298</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0434300" y="98480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70358</xdr:rowOff>
    </xdr:from>
    <xdr:to>
      <xdr:col>102</xdr:col>
      <xdr:colOff>165100</xdr:colOff>
      <xdr:row>58</xdr:row>
      <xdr:rowOff>508</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98298</xdr:rowOff>
    </xdr:from>
    <xdr:to>
      <xdr:col>107</xdr:col>
      <xdr:colOff>50800</xdr:colOff>
      <xdr:row>57</xdr:row>
      <xdr:rowOff>121158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9545300" y="9870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88646</xdr:rowOff>
    </xdr:from>
    <xdr:to>
      <xdr:col>98</xdr:col>
      <xdr:colOff>38100</xdr:colOff>
      <xdr:row>58</xdr:row>
      <xdr:rowOff>18796</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121158</xdr:rowOff>
    </xdr:from>
    <xdr:to>
      <xdr:col>102</xdr:col>
      <xdr:colOff>114300</xdr:colOff>
      <xdr:row>57</xdr:row>
      <xdr:rowOff>139446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9893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142765</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957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165625</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95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17035</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35323</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200-0000FC020000}"/>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83</xdr:row>
      <xdr:rowOff>160564</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5481300" y="143517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121376</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592300" y="143092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78921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3703300" y="142570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26670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814300" y="1422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5443</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39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152219</xdr:rowOff>
    </xdr:from>
    <xdr:to>
      <xdr:col>107</xdr:col>
      <xdr:colOff>101600</xdr:colOff>
      <xdr:row>84</xdr:row>
      <xdr:rowOff>82369</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31569</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407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162016</xdr:rowOff>
    </xdr:from>
    <xdr:to>
      <xdr:col>102</xdr:col>
      <xdr:colOff>165100</xdr:colOff>
      <xdr:row>84</xdr:row>
      <xdr:rowOff>92166</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31569</xdr:rowOff>
    </xdr:from>
    <xdr:to>
      <xdr:col>107</xdr:col>
      <xdr:colOff>50800</xdr:colOff>
      <xdr:row>84</xdr:row>
      <xdr:rowOff>41366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43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xdr:rowOff>
    </xdr:from>
    <xdr:to>
      <xdr:col>98</xdr:col>
      <xdr:colOff>38100</xdr:colOff>
      <xdr:row>84</xdr:row>
      <xdr:rowOff>108494</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41366</xdr:rowOff>
    </xdr:from>
    <xdr:to>
      <xdr:col>102</xdr:col>
      <xdr:colOff>114300</xdr:colOff>
      <xdr:row>84</xdr:row>
      <xdr:rowOff>57694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73496</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83293</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99621</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10886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76326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144780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75902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xdr:rowOff>
    </xdr:from>
    <xdr:to>
      <xdr:col>72</xdr:col>
      <xdr:colOff>38100</xdr:colOff>
      <xdr:row>102</xdr:row>
      <xdr:rowOff>109038</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58238</xdr:rowOff>
    </xdr:from>
    <xdr:to>
      <xdr:col>76</xdr:col>
      <xdr:colOff>114300</xdr:colOff>
      <xdr:row>102</xdr:row>
      <xdr:rowOff>102326</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75461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149498</xdr:rowOff>
    </xdr:from>
    <xdr:to>
      <xdr:col>67</xdr:col>
      <xdr:colOff>101600</xdr:colOff>
      <xdr:row>102</xdr:row>
      <xdr:rowOff>79648</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28848</xdr:rowOff>
    </xdr:from>
    <xdr:to>
      <xdr:col>71</xdr:col>
      <xdr:colOff>177800</xdr:colOff>
      <xdr:row>102</xdr:row>
      <xdr:rowOff>58238</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75167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125565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96175</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126819</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81203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139881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812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99968</xdr:rowOff>
    </xdr:from>
    <xdr:to>
      <xdr:col>102</xdr:col>
      <xdr:colOff>165100</xdr:colOff>
      <xdr:row>106</xdr:row>
      <xdr:rowOff>30118</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139881</xdr:rowOff>
    </xdr:from>
    <xdr:to>
      <xdr:col>107</xdr:col>
      <xdr:colOff>50800</xdr:colOff>
      <xdr:row>105</xdr:row>
      <xdr:rowOff>150768</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81421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109764</xdr:rowOff>
    </xdr:from>
    <xdr:to>
      <xdr:col>98</xdr:col>
      <xdr:colOff>38100</xdr:colOff>
      <xdr:row>106</xdr:row>
      <xdr:rowOff>39914</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150768</xdr:rowOff>
    </xdr:from>
    <xdr:to>
      <xdr:col>102</xdr:col>
      <xdr:colOff>114300</xdr:colOff>
      <xdr:row>105</xdr:row>
      <xdr:rowOff>160564</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8656300" y="18153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35758</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46645</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56441</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本市において、全国平均、県平均、類似団体平均と比較して、有形固定資産減価償却率が高い施設は、体育館・プール、福祉施設、消防施設、一般廃棄物処理施設となっている。</a:t>
          </a:r>
          <a:endParaRPr lang="ja-JP" altLang="ja-JP">
            <a:effectLst/>
          </a:endParaRPr>
        </a:p>
        <a:p>
          <a:r>
            <a:rPr kumimoji="1" lang="ja-JP" altLang="ja-JP" sz="1100">
              <a:solidFill>
                <a:schemeClr val="dk1"/>
              </a:solidFill>
              <a:effectLst/>
              <a:latin typeface="+mn-lt"/>
              <a:ea typeface="+mn-ea"/>
              <a:cs typeface="+mn-cs"/>
            </a:rPr>
            <a:t>　体育館・プールについては、スポーツ施設整備計画により、計画的に更新（長寿命化）等を進める。</a:t>
          </a:r>
          <a:endParaRPr lang="ja-JP" altLang="ja-JP" sz="1400">
            <a:effectLst/>
          </a:endParaRPr>
        </a:p>
        <a:p>
          <a:r>
            <a:rPr kumimoji="1" lang="ja-JP" altLang="ja-JP" sz="1100">
              <a:solidFill>
                <a:schemeClr val="dk1"/>
              </a:solidFill>
              <a:effectLst/>
              <a:latin typeface="+mn-lt"/>
              <a:ea typeface="+mn-ea"/>
              <a:cs typeface="+mn-cs"/>
            </a:rPr>
            <a:t>　福祉施設については、人口減少を加味すると、施設の再編が必要となってくる。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消防施設は消防団の再編等により、機庫等の施設整備を進める。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一般廃棄物処理施設については、令和２年度に行った工事の減価償却が令和３年度から進んだことにより、減価償却率が上昇しているが、老朽化も徐々に進んでいることから今後も注意を要する。</a:t>
          </a:r>
          <a:endParaRPr lang="ja-JP" altLang="ja-JP" sz="1400">
            <a:effectLst/>
          </a:endParaRPr>
        </a:p>
        <a:p>
          <a:endParaRPr lang="ja-JP" altLang="ja-JP" sz="1400">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25097011</v>
      </c>
      <c r="BO4" s="462"/>
      <c r="BP4" s="462"/>
      <c r="BQ4" s="462"/>
      <c r="BR4" s="462"/>
      <c r="BS4" s="462"/>
      <c r="BT4" s="462"/>
      <c r="BU4" s="463"/>
      <c r="BV4" s="461">
        <v>26793635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4.5</v>
      </c>
      <c r="CU4" s="602"/>
      <c r="CV4" s="602"/>
      <c r="CW4" s="602"/>
      <c r="CX4" s="602"/>
      <c r="CY4" s="602"/>
      <c r="CZ4" s="602"/>
      <c r="DA4" s="603"/>
      <c r="DB4" s="601">
        <v>5.7</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24464697</v>
      </c>
      <c r="BO5" s="433"/>
      <c r="BP5" s="433"/>
      <c r="BQ5" s="433"/>
      <c r="BR5" s="433"/>
      <c r="BS5" s="433"/>
      <c r="BT5" s="433"/>
      <c r="BU5" s="434"/>
      <c r="BV5" s="432">
        <v>25947381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94.6</v>
      </c>
      <c r="CU5" s="430"/>
      <c r="CV5" s="430"/>
      <c r="CW5" s="430"/>
      <c r="CX5" s="430"/>
      <c r="CY5" s="430"/>
      <c r="CZ5" s="430"/>
      <c r="DA5" s="431"/>
      <c r="DB5" s="429">
        <v>88.9</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632314</v>
      </c>
      <c r="BO6" s="433"/>
      <c r="BP6" s="433"/>
      <c r="BQ6" s="433"/>
      <c r="BR6" s="433"/>
      <c r="BS6" s="433"/>
      <c r="BT6" s="433"/>
      <c r="BU6" s="434"/>
      <c r="BV6" s="432">
        <v>846254</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95.6</v>
      </c>
      <c r="CU6" s="576"/>
      <c r="CV6" s="576"/>
      <c r="CW6" s="576"/>
      <c r="CX6" s="576"/>
      <c r="CY6" s="576"/>
      <c r="CZ6" s="576"/>
      <c r="DA6" s="577"/>
      <c r="DB6" s="575">
        <v>92.3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87279</v>
      </c>
      <c r="BO7" s="433"/>
      <c r="BP7" s="433"/>
      <c r="BQ7" s="433"/>
      <c r="BR7" s="433"/>
      <c r="BS7" s="433"/>
      <c r="BT7" s="433"/>
      <c r="BU7" s="434"/>
      <c r="BV7" s="432">
        <v>153413</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12003981</v>
      </c>
      <c r="CU7" s="433"/>
      <c r="CV7" s="433"/>
      <c r="CW7" s="433"/>
      <c r="CX7" s="433"/>
      <c r="CY7" s="433"/>
      <c r="CZ7" s="433"/>
      <c r="DA7" s="434"/>
      <c r="DB7" s="432">
        <v>12249576</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545035</v>
      </c>
      <c r="BO8" s="433"/>
      <c r="BP8" s="433"/>
      <c r="BQ8" s="433"/>
      <c r="BR8" s="433"/>
      <c r="BS8" s="433"/>
      <c r="BT8" s="433"/>
      <c r="BU8" s="434"/>
      <c r="BV8" s="432">
        <v>692841</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0.3</v>
      </c>
      <c r="CU8" s="536"/>
      <c r="CV8" s="536"/>
      <c r="CW8" s="536"/>
      <c r="CX8" s="536"/>
      <c r="CY8" s="536"/>
      <c r="CZ8" s="536"/>
      <c r="DA8" s="537"/>
      <c r="DB8" s="535">
        <v>0.3</v>
      </c>
      <c r="DC8" s="536"/>
      <c r="DD8" s="536"/>
      <c r="DE8" s="536"/>
      <c r="DF8" s="536"/>
      <c r="DG8" s="536"/>
      <c r="DH8" s="536"/>
      <c r="DI8" s="537"/>
    </row>
    <row r="9" spans="1:119" ht="18.75" customHeight="1" thickBot="1" x14ac:dyDescent="0.2">
      <c r="A9" s="175"/>
      <c r="B9" s="564" t="s">
        <v>115</v>
      </c>
      <c r="C9" s="565"/>
      <c r="D9" s="565"/>
      <c r="E9" s="565"/>
      <c r="F9" s="565"/>
      <c r="G9" s="565"/>
      <c r="H9" s="565"/>
      <c r="I9" s="565"/>
      <c r="J9" s="565"/>
      <c r="K9" s="483"/>
      <c r="L9" s="566" t="s">
        <v>116</v>
      </c>
      <c r="M9" s="567"/>
      <c r="N9" s="567"/>
      <c r="O9" s="567"/>
      <c r="P9" s="567"/>
      <c r="Q9" s="568"/>
      <c r="R9" s="569">
        <v>26232</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112</v>
      </c>
      <c r="AV9" s="491"/>
      <c r="AW9" s="491"/>
      <c r="AX9" s="491"/>
      <c r="AY9" s="446" t="s">
        <v>119</v>
      </c>
      <c r="AZ9" s="447"/>
      <c r="BA9" s="447"/>
      <c r="BB9" s="447"/>
      <c r="BC9" s="447"/>
      <c r="BD9" s="447"/>
      <c r="BE9" s="447"/>
      <c r="BF9" s="447"/>
      <c r="BG9" s="447"/>
      <c r="BH9" s="447"/>
      <c r="BI9" s="447"/>
      <c r="BJ9" s="447"/>
      <c r="BK9" s="447"/>
      <c r="BL9" s="447"/>
      <c r="BM9" s="448"/>
      <c r="BN9" s="432">
        <v>-147806</v>
      </c>
      <c r="BO9" s="433"/>
      <c r="BP9" s="433"/>
      <c r="BQ9" s="433"/>
      <c r="BR9" s="433"/>
      <c r="BS9" s="433"/>
      <c r="BT9" s="433"/>
      <c r="BU9" s="434"/>
      <c r="BV9" s="432">
        <v>120753</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18.7</v>
      </c>
      <c r="CU9" s="430"/>
      <c r="CV9" s="430"/>
      <c r="CW9" s="430"/>
      <c r="CX9" s="430"/>
      <c r="CY9" s="430"/>
      <c r="CZ9" s="430"/>
      <c r="DA9" s="431"/>
      <c r="DB9" s="429">
        <v>15.7</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28647</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174477</v>
      </c>
      <c r="BO10" s="433"/>
      <c r="BP10" s="433"/>
      <c r="BQ10" s="433"/>
      <c r="BR10" s="433"/>
      <c r="BS10" s="433"/>
      <c r="BT10" s="433"/>
      <c r="BU10" s="434"/>
      <c r="BV10" s="432">
        <v>822086</v>
      </c>
      <c r="BW10" s="433"/>
      <c r="BX10" s="433"/>
      <c r="BY10" s="433"/>
      <c r="BZ10" s="433"/>
      <c r="CA10" s="433"/>
      <c r="CB10" s="433"/>
      <c r="CC10" s="434"/>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382544</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15">
      <c r="A12" s="175"/>
      <c r="B12" s="538" t="s">
        <v>134</v>
      </c>
      <c r="C12" s="539"/>
      <c r="D12" s="539"/>
      <c r="E12" s="539"/>
      <c r="F12" s="539"/>
      <c r="G12" s="539"/>
      <c r="H12" s="539"/>
      <c r="I12" s="539"/>
      <c r="J12" s="539"/>
      <c r="K12" s="540"/>
      <c r="L12" s="547" t="s">
        <v>135</v>
      </c>
      <c r="M12" s="548"/>
      <c r="N12" s="548"/>
      <c r="O12" s="548"/>
      <c r="P12" s="548"/>
      <c r="Q12" s="549"/>
      <c r="R12" s="550">
        <v>26179</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132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142</v>
      </c>
      <c r="N13" s="517"/>
      <c r="O13" s="517"/>
      <c r="P13" s="517"/>
      <c r="Q13" s="518"/>
      <c r="R13" s="519">
        <v>25828</v>
      </c>
      <c r="S13" s="520"/>
      <c r="T13" s="520"/>
      <c r="U13" s="520"/>
      <c r="V13" s="521"/>
      <c r="W13" s="522" t="s">
        <v>143</v>
      </c>
      <c r="X13" s="418"/>
      <c r="Y13" s="418"/>
      <c r="Z13" s="418"/>
      <c r="AA13" s="418"/>
      <c r="AB13" s="419"/>
      <c r="AC13" s="385">
        <v>2086</v>
      </c>
      <c r="AD13" s="386"/>
      <c r="AE13" s="386"/>
      <c r="AF13" s="386"/>
      <c r="AG13" s="387"/>
      <c r="AH13" s="385">
        <v>2342</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409215</v>
      </c>
      <c r="BO13" s="433"/>
      <c r="BP13" s="433"/>
      <c r="BQ13" s="433"/>
      <c r="BR13" s="433"/>
      <c r="BS13" s="433"/>
      <c r="BT13" s="433"/>
      <c r="BU13" s="434"/>
      <c r="BV13" s="432">
        <v>942839</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3.9</v>
      </c>
      <c r="CU13" s="430"/>
      <c r="CV13" s="430"/>
      <c r="CW13" s="430"/>
      <c r="CX13" s="430"/>
      <c r="CY13" s="430"/>
      <c r="CZ13" s="430"/>
      <c r="DA13" s="431"/>
      <c r="DB13" s="429">
        <v>4.5</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148</v>
      </c>
      <c r="M14" s="559"/>
      <c r="N14" s="559"/>
      <c r="O14" s="559"/>
      <c r="P14" s="559"/>
      <c r="Q14" s="560"/>
      <c r="R14" s="519">
        <v>26543</v>
      </c>
      <c r="S14" s="520"/>
      <c r="T14" s="520"/>
      <c r="U14" s="520"/>
      <c r="V14" s="521"/>
      <c r="W14" s="523"/>
      <c r="X14" s="421"/>
      <c r="Y14" s="421"/>
      <c r="Z14" s="421"/>
      <c r="AA14" s="421"/>
      <c r="AB14" s="422"/>
      <c r="AC14" s="512">
        <v>16.7</v>
      </c>
      <c r="AD14" s="513"/>
      <c r="AE14" s="513"/>
      <c r="AF14" s="513"/>
      <c r="AG14" s="514"/>
      <c r="AH14" s="512">
        <v>17.7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t="s">
        <v>133</v>
      </c>
      <c r="CU14" s="530"/>
      <c r="CV14" s="530"/>
      <c r="CW14" s="530"/>
      <c r="CX14" s="530"/>
      <c r="CY14" s="530"/>
      <c r="CZ14" s="530"/>
      <c r="DA14" s="531"/>
      <c r="DB14" s="529" t="s">
        <v>150</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151</v>
      </c>
      <c r="N15" s="517"/>
      <c r="O15" s="517"/>
      <c r="P15" s="517"/>
      <c r="Q15" s="518"/>
      <c r="R15" s="519">
        <v>26278</v>
      </c>
      <c r="S15" s="520"/>
      <c r="T15" s="520"/>
      <c r="U15" s="520"/>
      <c r="V15" s="521"/>
      <c r="W15" s="522" t="s">
        <v>152</v>
      </c>
      <c r="X15" s="418"/>
      <c r="Y15" s="418"/>
      <c r="Z15" s="418"/>
      <c r="AA15" s="418"/>
      <c r="AB15" s="419"/>
      <c r="AC15" s="385">
        <v>3656</v>
      </c>
      <c r="AD15" s="386"/>
      <c r="AE15" s="386"/>
      <c r="AF15" s="386"/>
      <c r="AG15" s="387"/>
      <c r="AH15" s="385">
        <v>3792</v>
      </c>
      <c r="AI15" s="386"/>
      <c r="AJ15" s="386"/>
      <c r="AK15" s="386"/>
      <c r="AL15" s="445"/>
      <c r="AM15" s="489"/>
      <c r="AN15" s="389"/>
      <c r="AO15" s="389"/>
      <c r="AP15" s="389"/>
      <c r="AQ15" s="389"/>
      <c r="AR15" s="389"/>
      <c r="AS15" s="389"/>
      <c r="AT15" s="390"/>
      <c r="AU15" s="490"/>
      <c r="AV15" s="491"/>
      <c r="AW15" s="491"/>
      <c r="AX15" s="491"/>
      <c r="AY15" s="458" t="s">
        <v>153</v>
      </c>
      <c r="AZ15" s="459"/>
      <c r="BA15" s="459"/>
      <c r="BB15" s="459"/>
      <c r="BC15" s="459"/>
      <c r="BD15" s="459"/>
      <c r="BE15" s="459"/>
      <c r="BF15" s="459"/>
      <c r="BG15" s="459"/>
      <c r="BH15" s="459"/>
      <c r="BI15" s="459"/>
      <c r="BJ15" s="459"/>
      <c r="BK15" s="459"/>
      <c r="BL15" s="459"/>
      <c r="BM15" s="460"/>
      <c r="BN15" s="461">
        <v>3313801</v>
      </c>
      <c r="BO15" s="462"/>
      <c r="BP15" s="462"/>
      <c r="BQ15" s="462"/>
      <c r="BR15" s="462"/>
      <c r="BS15" s="462"/>
      <c r="BT15" s="462"/>
      <c r="BU15" s="463"/>
      <c r="BV15" s="461">
        <v>3082094</v>
      </c>
      <c r="BW15" s="462"/>
      <c r="BX15" s="462"/>
      <c r="BY15" s="462"/>
      <c r="BZ15" s="462"/>
      <c r="CA15" s="462"/>
      <c r="CB15" s="462"/>
      <c r="CC15" s="463"/>
      <c r="CD15" s="532" t="s">
        <v>154</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155</v>
      </c>
      <c r="M16" s="507"/>
      <c r="N16" s="507"/>
      <c r="O16" s="507"/>
      <c r="P16" s="507"/>
      <c r="Q16" s="508"/>
      <c r="R16" s="509" t="s">
        <v>156</v>
      </c>
      <c r="S16" s="510"/>
      <c r="T16" s="510"/>
      <c r="U16" s="510"/>
      <c r="V16" s="511"/>
      <c r="W16" s="523"/>
      <c r="X16" s="421"/>
      <c r="Y16" s="421"/>
      <c r="Z16" s="421"/>
      <c r="AA16" s="421"/>
      <c r="AB16" s="422"/>
      <c r="AC16" s="512">
        <v>29.3</v>
      </c>
      <c r="AD16" s="513"/>
      <c r="AE16" s="513"/>
      <c r="AF16" s="513"/>
      <c r="AG16" s="514"/>
      <c r="AH16" s="512">
        <v>28.7</v>
      </c>
      <c r="AI16" s="513"/>
      <c r="AJ16" s="513"/>
      <c r="AK16" s="513"/>
      <c r="AL16" s="515"/>
      <c r="AM16" s="489"/>
      <c r="AN16" s="389"/>
      <c r="AO16" s="389"/>
      <c r="AP16" s="389"/>
      <c r="AQ16" s="389"/>
      <c r="AR16" s="389"/>
      <c r="AS16" s="389"/>
      <c r="AT16" s="390"/>
      <c r="AU16" s="490"/>
      <c r="AV16" s="491"/>
      <c r="AW16" s="491"/>
      <c r="AX16" s="491"/>
      <c r="AY16" s="446" t="s">
        <v>157</v>
      </c>
      <c r="AZ16" s="447"/>
      <c r="BA16" s="447"/>
      <c r="BB16" s="447"/>
      <c r="BC16" s="447"/>
      <c r="BD16" s="447"/>
      <c r="BE16" s="447"/>
      <c r="BF16" s="447"/>
      <c r="BG16" s="447"/>
      <c r="BH16" s="447"/>
      <c r="BI16" s="447"/>
      <c r="BJ16" s="447"/>
      <c r="BK16" s="447"/>
      <c r="BL16" s="447"/>
      <c r="BM16" s="448"/>
      <c r="BN16" s="432">
        <v>11084047</v>
      </c>
      <c r="BO16" s="433"/>
      <c r="BP16" s="433"/>
      <c r="BQ16" s="433"/>
      <c r="BR16" s="433"/>
      <c r="BS16" s="433"/>
      <c r="BT16" s="433"/>
      <c r="BU16" s="434"/>
      <c r="BV16" s="432">
        <v>11036980</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158</v>
      </c>
      <c r="N17" s="526"/>
      <c r="O17" s="526"/>
      <c r="P17" s="526"/>
      <c r="Q17" s="527"/>
      <c r="R17" s="509" t="s">
        <v>159</v>
      </c>
      <c r="S17" s="510"/>
      <c r="T17" s="510"/>
      <c r="U17" s="510"/>
      <c r="V17" s="511"/>
      <c r="W17" s="522" t="s">
        <v>160</v>
      </c>
      <c r="X17" s="418"/>
      <c r="Y17" s="418"/>
      <c r="Z17" s="418"/>
      <c r="AA17" s="418"/>
      <c r="AB17" s="419"/>
      <c r="AC17" s="385">
        <v>6726</v>
      </c>
      <c r="AD17" s="386"/>
      <c r="AE17" s="386"/>
      <c r="AF17" s="386"/>
      <c r="AG17" s="387"/>
      <c r="AH17" s="385">
        <v>7094</v>
      </c>
      <c r="AI17" s="386"/>
      <c r="AJ17" s="386"/>
      <c r="AK17" s="386"/>
      <c r="AL17" s="445"/>
      <c r="AM17" s="489"/>
      <c r="AN17" s="389"/>
      <c r="AO17" s="389"/>
      <c r="AP17" s="389"/>
      <c r="AQ17" s="389"/>
      <c r="AR17" s="389"/>
      <c r="AS17" s="389"/>
      <c r="AT17" s="390"/>
      <c r="AU17" s="490"/>
      <c r="AV17" s="491"/>
      <c r="AW17" s="491"/>
      <c r="AX17" s="491"/>
      <c r="AY17" s="446" t="s">
        <v>161</v>
      </c>
      <c r="AZ17" s="447"/>
      <c r="BA17" s="447"/>
      <c r="BB17" s="447"/>
      <c r="BC17" s="447"/>
      <c r="BD17" s="447"/>
      <c r="BE17" s="447"/>
      <c r="BF17" s="447"/>
      <c r="BG17" s="447"/>
      <c r="BH17" s="447"/>
      <c r="BI17" s="447"/>
      <c r="BJ17" s="447"/>
      <c r="BK17" s="447"/>
      <c r="BL17" s="447"/>
      <c r="BM17" s="448"/>
      <c r="BN17" s="432">
        <v>4126367</v>
      </c>
      <c r="BO17" s="433"/>
      <c r="BP17" s="433"/>
      <c r="BQ17" s="433"/>
      <c r="BR17" s="433"/>
      <c r="BS17" s="433"/>
      <c r="BT17" s="433"/>
      <c r="BU17" s="434"/>
      <c r="BV17" s="432">
        <v>3820438</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162</v>
      </c>
      <c r="C18" s="483"/>
      <c r="D18" s="483"/>
      <c r="E18" s="484"/>
      <c r="F18" s="484"/>
      <c r="G18" s="484"/>
      <c r="H18" s="484"/>
      <c r="I18" s="484"/>
      <c r="J18" s="484"/>
      <c r="K18" s="484"/>
      <c r="L18" s="485">
        <v>318.10000000000002</v>
      </c>
      <c r="M18" s="485"/>
      <c r="N18" s="485"/>
      <c r="O18" s="485"/>
      <c r="P18" s="485"/>
      <c r="Q18" s="485"/>
      <c r="R18" s="486"/>
      <c r="S18" s="486"/>
      <c r="T18" s="486"/>
      <c r="U18" s="486"/>
      <c r="V18" s="487"/>
      <c r="W18" s="503"/>
      <c r="X18" s="504"/>
      <c r="Y18" s="504"/>
      <c r="Z18" s="504"/>
      <c r="AA18" s="504"/>
      <c r="AB18" s="528"/>
      <c r="AC18" s="402">
        <v>53.9</v>
      </c>
      <c r="AD18" s="403"/>
      <c r="AE18" s="403"/>
      <c r="AF18" s="403"/>
      <c r="AG18" s="488"/>
      <c r="AH18" s="402">
        <v>53.6</v>
      </c>
      <c r="AI18" s="403"/>
      <c r="AJ18" s="403"/>
      <c r="AK18" s="403"/>
      <c r="AL18" s="404"/>
      <c r="AM18" s="489"/>
      <c r="AN18" s="389"/>
      <c r="AO18" s="389"/>
      <c r="AP18" s="389"/>
      <c r="AQ18" s="389"/>
      <c r="AR18" s="389"/>
      <c r="AS18" s="389"/>
      <c r="AT18" s="390"/>
      <c r="AU18" s="490"/>
      <c r="AV18" s="491"/>
      <c r="AW18" s="491"/>
      <c r="AX18" s="491"/>
      <c r="AY18" s="446" t="s">
        <v>163</v>
      </c>
      <c r="AZ18" s="447"/>
      <c r="BA18" s="447"/>
      <c r="BB18" s="447"/>
      <c r="BC18" s="447"/>
      <c r="BD18" s="447"/>
      <c r="BE18" s="447"/>
      <c r="BF18" s="447"/>
      <c r="BG18" s="447"/>
      <c r="BH18" s="447"/>
      <c r="BI18" s="447"/>
      <c r="BJ18" s="447"/>
      <c r="BK18" s="447"/>
      <c r="BL18" s="447"/>
      <c r="BM18" s="448"/>
      <c r="BN18" s="432">
        <v>11398506</v>
      </c>
      <c r="BO18" s="433"/>
      <c r="BP18" s="433"/>
      <c r="BQ18" s="433"/>
      <c r="BR18" s="433"/>
      <c r="BS18" s="433"/>
      <c r="BT18" s="433"/>
      <c r="BU18" s="434"/>
      <c r="BV18" s="432">
        <v>11269842</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164</v>
      </c>
      <c r="C19" s="483"/>
      <c r="D19" s="483"/>
      <c r="E19" s="484"/>
      <c r="F19" s="484"/>
      <c r="G19" s="484"/>
      <c r="H19" s="484"/>
      <c r="I19" s="484"/>
      <c r="J19" s="484"/>
      <c r="K19" s="484"/>
      <c r="L19" s="492">
        <v>82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165</v>
      </c>
      <c r="AZ19" s="447"/>
      <c r="BA19" s="447"/>
      <c r="BB19" s="447"/>
      <c r="BC19" s="447"/>
      <c r="BD19" s="447"/>
      <c r="BE19" s="447"/>
      <c r="BF19" s="447"/>
      <c r="BG19" s="447"/>
      <c r="BH19" s="447"/>
      <c r="BI19" s="447"/>
      <c r="BJ19" s="447"/>
      <c r="BK19" s="447"/>
      <c r="BL19" s="447"/>
      <c r="BM19" s="448"/>
      <c r="BN19" s="432">
        <v>15591448</v>
      </c>
      <c r="BO19" s="433"/>
      <c r="BP19" s="433"/>
      <c r="BQ19" s="433"/>
      <c r="BR19" s="433"/>
      <c r="BS19" s="433"/>
      <c r="BT19" s="433"/>
      <c r="BU19" s="434"/>
      <c r="BV19" s="432">
        <v>15506720</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166</v>
      </c>
      <c r="C20" s="483"/>
      <c r="D20" s="483"/>
      <c r="E20" s="484"/>
      <c r="F20" s="484"/>
      <c r="G20" s="484"/>
      <c r="H20" s="484"/>
      <c r="I20" s="484"/>
      <c r="J20" s="484"/>
      <c r="K20" s="484"/>
      <c r="L20" s="492">
        <v>11913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168</v>
      </c>
      <c r="C22" s="409"/>
      <c r="D22" s="410"/>
      <c r="E22" s="417" t="s">
        <v>1</v>
      </c>
      <c r="F22" s="418"/>
      <c r="G22" s="418"/>
      <c r="H22" s="418"/>
      <c r="I22" s="418"/>
      <c r="J22" s="418"/>
      <c r="K22" s="419"/>
      <c r="L22" s="417" t="s">
        <v>169</v>
      </c>
      <c r="M22" s="418"/>
      <c r="N22" s="418"/>
      <c r="O22" s="418"/>
      <c r="P22" s="419"/>
      <c r="Q22" s="423" t="s">
        <v>170</v>
      </c>
      <c r="R22" s="424"/>
      <c r="S22" s="424"/>
      <c r="T22" s="424"/>
      <c r="U22" s="424"/>
      <c r="V22" s="425"/>
      <c r="W22" s="474" t="s">
        <v>171</v>
      </c>
      <c r="X22" s="409"/>
      <c r="Y22" s="410"/>
      <c r="Z22" s="417" t="s">
        <v>1</v>
      </c>
      <c r="AA22" s="418"/>
      <c r="AB22" s="418"/>
      <c r="AC22" s="418"/>
      <c r="AD22" s="418"/>
      <c r="AE22" s="418"/>
      <c r="AF22" s="418"/>
      <c r="AG22" s="419"/>
      <c r="AH22" s="435" t="s">
        <v>172</v>
      </c>
      <c r="AI22" s="418"/>
      <c r="AJ22" s="418"/>
      <c r="AK22" s="418"/>
      <c r="AL22" s="419"/>
      <c r="AM22" s="435" t="s">
        <v>173</v>
      </c>
      <c r="AN22" s="436"/>
      <c r="AO22" s="436"/>
      <c r="AP22" s="436"/>
      <c r="AQ22" s="436"/>
      <c r="AR22" s="437"/>
      <c r="AS22" s="423" t="s">
        <v>170</v>
      </c>
      <c r="AT22" s="424"/>
      <c r="AU22" s="424"/>
      <c r="AV22" s="424"/>
      <c r="AW22" s="424"/>
      <c r="AX22" s="441"/>
      <c r="AY22" s="458" t="s">
        <v>174</v>
      </c>
      <c r="AZ22" s="459"/>
      <c r="BA22" s="459"/>
      <c r="BB22" s="459"/>
      <c r="BC22" s="459"/>
      <c r="BD22" s="459"/>
      <c r="BE22" s="459"/>
      <c r="BF22" s="459"/>
      <c r="BG22" s="459"/>
      <c r="BH22" s="459"/>
      <c r="BI22" s="459"/>
      <c r="BJ22" s="459"/>
      <c r="BK22" s="459"/>
      <c r="BL22" s="459"/>
      <c r="BM22" s="460"/>
      <c r="BN22" s="461">
        <v>19532012</v>
      </c>
      <c r="BO22" s="462"/>
      <c r="BP22" s="462"/>
      <c r="BQ22" s="462"/>
      <c r="BR22" s="462"/>
      <c r="BS22" s="462"/>
      <c r="BT22" s="462"/>
      <c r="BU22" s="463"/>
      <c r="BV22" s="461">
        <v>20339939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175</v>
      </c>
      <c r="AZ23" s="447"/>
      <c r="BA23" s="447"/>
      <c r="BB23" s="447"/>
      <c r="BC23" s="447"/>
      <c r="BD23" s="447"/>
      <c r="BE23" s="447"/>
      <c r="BF23" s="447"/>
      <c r="BG23" s="447"/>
      <c r="BH23" s="447"/>
      <c r="BI23" s="447"/>
      <c r="BJ23" s="447"/>
      <c r="BK23" s="447"/>
      <c r="BL23" s="447"/>
      <c r="BM23" s="448"/>
      <c r="BN23" s="432">
        <v>15642868</v>
      </c>
      <c r="BO23" s="433"/>
      <c r="BP23" s="433"/>
      <c r="BQ23" s="433"/>
      <c r="BR23" s="433"/>
      <c r="BS23" s="433"/>
      <c r="BT23" s="433"/>
      <c r="BU23" s="434"/>
      <c r="BV23" s="432">
        <v>16331667</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176</v>
      </c>
      <c r="F24" s="389"/>
      <c r="G24" s="389"/>
      <c r="H24" s="389"/>
      <c r="I24" s="389"/>
      <c r="J24" s="389"/>
      <c r="K24" s="390"/>
      <c r="L24" s="385">
        <v>1</v>
      </c>
      <c r="M24" s="386"/>
      <c r="N24" s="386"/>
      <c r="O24" s="386"/>
      <c r="P24" s="387"/>
      <c r="Q24" s="385">
        <v>6919</v>
      </c>
      <c r="R24" s="386"/>
      <c r="S24" s="386"/>
      <c r="T24" s="386"/>
      <c r="U24" s="386"/>
      <c r="V24" s="387"/>
      <c r="W24" s="475"/>
      <c r="X24" s="412"/>
      <c r="Y24" s="413"/>
      <c r="Z24" s="388" t="s">
        <v>177</v>
      </c>
      <c r="AA24" s="389"/>
      <c r="AB24" s="389"/>
      <c r="AC24" s="389"/>
      <c r="AD24" s="389"/>
      <c r="AE24" s="389"/>
      <c r="AF24" s="389"/>
      <c r="AG24" s="390"/>
      <c r="AH24" s="385">
        <v>398</v>
      </c>
      <c r="AI24" s="386"/>
      <c r="AJ24" s="386"/>
      <c r="AK24" s="386"/>
      <c r="AL24" s="387"/>
      <c r="AM24" s="385">
        <v>1256486</v>
      </c>
      <c r="AN24" s="386"/>
      <c r="AO24" s="386"/>
      <c r="AP24" s="386"/>
      <c r="AQ24" s="386"/>
      <c r="AR24" s="387"/>
      <c r="AS24" s="385">
        <v>3157</v>
      </c>
      <c r="AT24" s="386"/>
      <c r="AU24" s="386"/>
      <c r="AV24" s="386"/>
      <c r="AW24" s="386"/>
      <c r="AX24" s="445"/>
      <c r="AY24" s="405" t="s">
        <v>178</v>
      </c>
      <c r="AZ24" s="406"/>
      <c r="BA24" s="406"/>
      <c r="BB24" s="406"/>
      <c r="BC24" s="406"/>
      <c r="BD24" s="406"/>
      <c r="BE24" s="406"/>
      <c r="BF24" s="406"/>
      <c r="BG24" s="406"/>
      <c r="BH24" s="406"/>
      <c r="BI24" s="406"/>
      <c r="BJ24" s="406"/>
      <c r="BK24" s="406"/>
      <c r="BL24" s="406"/>
      <c r="BM24" s="407"/>
      <c r="BN24" s="432">
        <v>14195203</v>
      </c>
      <c r="BO24" s="433"/>
      <c r="BP24" s="433"/>
      <c r="BQ24" s="433"/>
      <c r="BR24" s="433"/>
      <c r="BS24" s="433"/>
      <c r="BT24" s="433"/>
      <c r="BU24" s="434"/>
      <c r="BV24" s="432">
        <v>14510508</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179</v>
      </c>
      <c r="F25" s="389"/>
      <c r="G25" s="389"/>
      <c r="H25" s="389"/>
      <c r="I25" s="389"/>
      <c r="J25" s="389"/>
      <c r="K25" s="390"/>
      <c r="L25" s="385">
        <v>1</v>
      </c>
      <c r="M25" s="386"/>
      <c r="N25" s="386"/>
      <c r="O25" s="386"/>
      <c r="P25" s="387"/>
      <c r="Q25" s="385">
        <v>6110</v>
      </c>
      <c r="R25" s="386"/>
      <c r="S25" s="386"/>
      <c r="T25" s="386"/>
      <c r="U25" s="386"/>
      <c r="V25" s="387"/>
      <c r="W25" s="475"/>
      <c r="X25" s="412"/>
      <c r="Y25" s="413"/>
      <c r="Z25" s="388" t="s">
        <v>180</v>
      </c>
      <c r="AA25" s="389"/>
      <c r="AB25" s="389"/>
      <c r="AC25" s="389"/>
      <c r="AD25" s="389"/>
      <c r="AE25" s="389"/>
      <c r="AF25" s="389"/>
      <c r="AG25" s="390"/>
      <c r="AH25" s="385">
        <v>88</v>
      </c>
      <c r="AI25" s="386"/>
      <c r="AJ25" s="386"/>
      <c r="AK25" s="386"/>
      <c r="AL25" s="387"/>
      <c r="AM25" s="385">
        <v>256168</v>
      </c>
      <c r="AN25" s="386"/>
      <c r="AO25" s="386"/>
      <c r="AP25" s="386"/>
      <c r="AQ25" s="386"/>
      <c r="AR25" s="387"/>
      <c r="AS25" s="385">
        <v>2911</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507260</v>
      </c>
      <c r="BO25" s="462"/>
      <c r="BP25" s="462"/>
      <c r="BQ25" s="462"/>
      <c r="BR25" s="462"/>
      <c r="BS25" s="462"/>
      <c r="BT25" s="462"/>
      <c r="BU25" s="463"/>
      <c r="BV25" s="461">
        <v>552281</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182</v>
      </c>
      <c r="F26" s="389"/>
      <c r="G26" s="389"/>
      <c r="H26" s="389"/>
      <c r="I26" s="389"/>
      <c r="J26" s="389"/>
      <c r="K26" s="390"/>
      <c r="L26" s="385">
        <v>1</v>
      </c>
      <c r="M26" s="386"/>
      <c r="N26" s="386"/>
      <c r="O26" s="386"/>
      <c r="P26" s="387"/>
      <c r="Q26" s="385">
        <v>5348</v>
      </c>
      <c r="R26" s="386"/>
      <c r="S26" s="386"/>
      <c r="T26" s="386"/>
      <c r="U26" s="386"/>
      <c r="V26" s="387"/>
      <c r="W26" s="475"/>
      <c r="X26" s="412"/>
      <c r="Y26" s="413"/>
      <c r="Z26" s="388" t="s">
        <v>183</v>
      </c>
      <c r="AA26" s="443"/>
      <c r="AB26" s="443"/>
      <c r="AC26" s="443"/>
      <c r="AD26" s="443"/>
      <c r="AE26" s="443"/>
      <c r="AF26" s="443"/>
      <c r="AG26" s="444"/>
      <c r="AH26" s="385">
        <v>1</v>
      </c>
      <c r="AI26" s="386"/>
      <c r="AJ26" s="386"/>
      <c r="AK26" s="386"/>
      <c r="AL26" s="387"/>
      <c r="AM26" s="385" t="s">
        <v>184</v>
      </c>
      <c r="AN26" s="386"/>
      <c r="AO26" s="386"/>
      <c r="AP26" s="386"/>
      <c r="AQ26" s="386"/>
      <c r="AR26" s="387"/>
      <c r="AS26" s="385" t="s">
        <v>185</v>
      </c>
      <c r="AT26" s="386"/>
      <c r="AU26" s="386"/>
      <c r="AV26" s="386"/>
      <c r="AW26" s="386"/>
      <c r="AX26" s="445"/>
      <c r="AY26" s="472" t="s">
        <v>186</v>
      </c>
      <c r="AZ26" s="392"/>
      <c r="BA26" s="392"/>
      <c r="BB26" s="392"/>
      <c r="BC26" s="392"/>
      <c r="BD26" s="392"/>
      <c r="BE26" s="392"/>
      <c r="BF26" s="392"/>
      <c r="BG26" s="392"/>
      <c r="BH26" s="392"/>
      <c r="BI26" s="392"/>
      <c r="BJ26" s="392"/>
      <c r="BK26" s="392"/>
      <c r="BL26" s="392"/>
      <c r="BM26" s="473"/>
      <c r="BN26" s="432" t="s">
        <v>187</v>
      </c>
      <c r="BO26" s="433"/>
      <c r="BP26" s="433"/>
      <c r="BQ26" s="433"/>
      <c r="BR26" s="433"/>
      <c r="BS26" s="433"/>
      <c r="BT26" s="433"/>
      <c r="BU26" s="434"/>
      <c r="BV26" s="432" t="s">
        <v>141</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188</v>
      </c>
      <c r="F27" s="389"/>
      <c r="G27" s="389"/>
      <c r="H27" s="389"/>
      <c r="I27" s="389"/>
      <c r="J27" s="389"/>
      <c r="K27" s="390"/>
      <c r="L27" s="385">
        <v>1</v>
      </c>
      <c r="M27" s="386"/>
      <c r="N27" s="386"/>
      <c r="O27" s="386"/>
      <c r="P27" s="387"/>
      <c r="Q27" s="385">
        <v>3900</v>
      </c>
      <c r="R27" s="386"/>
      <c r="S27" s="386"/>
      <c r="T27" s="386"/>
      <c r="U27" s="386"/>
      <c r="V27" s="387"/>
      <c r="W27" s="475"/>
      <c r="X27" s="412"/>
      <c r="Y27" s="413"/>
      <c r="Z27" s="388" t="s">
        <v>189</v>
      </c>
      <c r="AA27" s="389"/>
      <c r="AB27" s="389"/>
      <c r="AC27" s="389"/>
      <c r="AD27" s="389"/>
      <c r="AE27" s="389"/>
      <c r="AF27" s="389"/>
      <c r="AG27" s="390"/>
      <c r="AH27" s="385">
        <v>7</v>
      </c>
      <c r="AI27" s="386"/>
      <c r="AJ27" s="386"/>
      <c r="AK27" s="386"/>
      <c r="AL27" s="387"/>
      <c r="AM27" s="385">
        <v>24278</v>
      </c>
      <c r="AN27" s="386"/>
      <c r="AO27" s="386"/>
      <c r="AP27" s="386"/>
      <c r="AQ27" s="386"/>
      <c r="AR27" s="387"/>
      <c r="AS27" s="385">
        <v>3468</v>
      </c>
      <c r="AT27" s="386"/>
      <c r="AU27" s="386"/>
      <c r="AV27" s="386"/>
      <c r="AW27" s="386"/>
      <c r="AX27" s="445"/>
      <c r="AY27" s="469" t="s">
        <v>190</v>
      </c>
      <c r="AZ27" s="470"/>
      <c r="BA27" s="470"/>
      <c r="BB27" s="470"/>
      <c r="BC27" s="470"/>
      <c r="BD27" s="470"/>
      <c r="BE27" s="470"/>
      <c r="BF27" s="470"/>
      <c r="BG27" s="470"/>
      <c r="BH27" s="470"/>
      <c r="BI27" s="470"/>
      <c r="BJ27" s="470"/>
      <c r="BK27" s="470"/>
      <c r="BL27" s="470"/>
      <c r="BM27" s="471"/>
      <c r="BN27" s="466" t="s">
        <v>187</v>
      </c>
      <c r="BO27" s="467"/>
      <c r="BP27" s="467"/>
      <c r="BQ27" s="467"/>
      <c r="BR27" s="467"/>
      <c r="BS27" s="467"/>
      <c r="BT27" s="467"/>
      <c r="BU27" s="468"/>
      <c r="BV27" s="466" t="s">
        <v>187</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191</v>
      </c>
      <c r="F28" s="389"/>
      <c r="G28" s="389"/>
      <c r="H28" s="389"/>
      <c r="I28" s="389"/>
      <c r="J28" s="389"/>
      <c r="K28" s="390"/>
      <c r="L28" s="385">
        <v>1</v>
      </c>
      <c r="M28" s="386"/>
      <c r="N28" s="386"/>
      <c r="O28" s="386"/>
      <c r="P28" s="387"/>
      <c r="Q28" s="385">
        <v>3400</v>
      </c>
      <c r="R28" s="386"/>
      <c r="S28" s="386"/>
      <c r="T28" s="386"/>
      <c r="U28" s="386"/>
      <c r="V28" s="387"/>
      <c r="W28" s="475"/>
      <c r="X28" s="412"/>
      <c r="Y28" s="413"/>
      <c r="Z28" s="388" t="s">
        <v>192</v>
      </c>
      <c r="AA28" s="389"/>
      <c r="AB28" s="389"/>
      <c r="AC28" s="389"/>
      <c r="AD28" s="389"/>
      <c r="AE28" s="389"/>
      <c r="AF28" s="389"/>
      <c r="AG28" s="390"/>
      <c r="AH28" s="385" t="s">
        <v>141</v>
      </c>
      <c r="AI28" s="386"/>
      <c r="AJ28" s="386"/>
      <c r="AK28" s="386"/>
      <c r="AL28" s="387"/>
      <c r="AM28" s="385" t="s">
        <v>187</v>
      </c>
      <c r="AN28" s="386"/>
      <c r="AO28" s="386"/>
      <c r="AP28" s="386"/>
      <c r="AQ28" s="386"/>
      <c r="AR28" s="387"/>
      <c r="AS28" s="385" t="s">
        <v>187</v>
      </c>
      <c r="AT28" s="386"/>
      <c r="AU28" s="386"/>
      <c r="AV28" s="386"/>
      <c r="AW28" s="386"/>
      <c r="AX28" s="445"/>
      <c r="AY28" s="449" t="s">
        <v>193</v>
      </c>
      <c r="AZ28" s="450"/>
      <c r="BA28" s="450"/>
      <c r="BB28" s="451"/>
      <c r="BC28" s="458" t="s">
        <v>50</v>
      </c>
      <c r="BD28" s="459"/>
      <c r="BE28" s="459"/>
      <c r="BF28" s="459"/>
      <c r="BG28" s="459"/>
      <c r="BH28" s="459"/>
      <c r="BI28" s="459"/>
      <c r="BJ28" s="459"/>
      <c r="BK28" s="459"/>
      <c r="BL28" s="459"/>
      <c r="BM28" s="460"/>
      <c r="BN28" s="461">
        <v>4413245</v>
      </c>
      <c r="BO28" s="462"/>
      <c r="BP28" s="462"/>
      <c r="BQ28" s="462"/>
      <c r="BR28" s="462"/>
      <c r="BS28" s="462"/>
      <c r="BT28" s="462"/>
      <c r="BU28" s="463"/>
      <c r="BV28" s="461">
        <v>4238768</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194</v>
      </c>
      <c r="F29" s="389"/>
      <c r="G29" s="389"/>
      <c r="H29" s="389"/>
      <c r="I29" s="389"/>
      <c r="J29" s="389"/>
      <c r="K29" s="390"/>
      <c r="L29" s="385">
        <v>16</v>
      </c>
      <c r="M29" s="386"/>
      <c r="N29" s="386"/>
      <c r="O29" s="386"/>
      <c r="P29" s="387"/>
      <c r="Q29" s="385">
        <v>3200</v>
      </c>
      <c r="R29" s="386"/>
      <c r="S29" s="386"/>
      <c r="T29" s="386"/>
      <c r="U29" s="386"/>
      <c r="V29" s="387"/>
      <c r="W29" s="476"/>
      <c r="X29" s="477"/>
      <c r="Y29" s="478"/>
      <c r="Z29" s="388" t="s">
        <v>195</v>
      </c>
      <c r="AA29" s="389"/>
      <c r="AB29" s="389"/>
      <c r="AC29" s="389"/>
      <c r="AD29" s="389"/>
      <c r="AE29" s="389"/>
      <c r="AF29" s="389"/>
      <c r="AG29" s="390"/>
      <c r="AH29" s="385">
        <v>405</v>
      </c>
      <c r="AI29" s="386"/>
      <c r="AJ29" s="386"/>
      <c r="AK29" s="386"/>
      <c r="AL29" s="387"/>
      <c r="AM29" s="385">
        <v>1280764</v>
      </c>
      <c r="AN29" s="386"/>
      <c r="AO29" s="386"/>
      <c r="AP29" s="386"/>
      <c r="AQ29" s="386"/>
      <c r="AR29" s="387"/>
      <c r="AS29" s="385">
        <v>3162</v>
      </c>
      <c r="AT29" s="386"/>
      <c r="AU29" s="386"/>
      <c r="AV29" s="386"/>
      <c r="AW29" s="386"/>
      <c r="AX29" s="445"/>
      <c r="AY29" s="452"/>
      <c r="AZ29" s="453"/>
      <c r="BA29" s="453"/>
      <c r="BB29" s="454"/>
      <c r="BC29" s="446" t="s">
        <v>196</v>
      </c>
      <c r="BD29" s="447"/>
      <c r="BE29" s="447"/>
      <c r="BF29" s="447"/>
      <c r="BG29" s="447"/>
      <c r="BH29" s="447"/>
      <c r="BI29" s="447"/>
      <c r="BJ29" s="447"/>
      <c r="BK29" s="447"/>
      <c r="BL29" s="447"/>
      <c r="BM29" s="448"/>
      <c r="BN29" s="432">
        <v>2104175</v>
      </c>
      <c r="BO29" s="433"/>
      <c r="BP29" s="433"/>
      <c r="BQ29" s="433"/>
      <c r="BR29" s="433"/>
      <c r="BS29" s="433"/>
      <c r="BT29" s="433"/>
      <c r="BU29" s="434"/>
      <c r="BV29" s="432">
        <v>1902671</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197</v>
      </c>
      <c r="X30" s="400"/>
      <c r="Y30" s="400"/>
      <c r="Z30" s="400"/>
      <c r="AA30" s="400"/>
      <c r="AB30" s="400"/>
      <c r="AC30" s="400"/>
      <c r="AD30" s="400"/>
      <c r="AE30" s="400"/>
      <c r="AF30" s="400"/>
      <c r="AG30" s="401"/>
      <c r="AH30" s="402">
        <v>100.6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9818082</v>
      </c>
      <c r="BO30" s="467"/>
      <c r="BP30" s="467"/>
      <c r="BQ30" s="467"/>
      <c r="BR30" s="467"/>
      <c r="BS30" s="467"/>
      <c r="BT30" s="467"/>
      <c r="BU30" s="468"/>
      <c r="BV30" s="466">
        <v>9698955</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198</v>
      </c>
      <c r="D32" s="391"/>
      <c r="E32" s="391"/>
      <c r="F32" s="391"/>
      <c r="G32" s="391"/>
      <c r="H32" s="391"/>
      <c r="I32" s="391"/>
      <c r="J32" s="391"/>
      <c r="K32" s="391"/>
      <c r="L32" s="391"/>
      <c r="M32" s="391"/>
      <c r="N32" s="391"/>
      <c r="O32" s="391"/>
      <c r="P32" s="391"/>
      <c r="Q32" s="391"/>
      <c r="R32" s="391"/>
      <c r="S32" s="391"/>
      <c r="U32" s="392" t="s">
        <v>199</v>
      </c>
      <c r="V32" s="392"/>
      <c r="W32" s="392"/>
      <c r="X32" s="392"/>
      <c r="Y32" s="392"/>
      <c r="Z32" s="392"/>
      <c r="AA32" s="392"/>
      <c r="AB32" s="392"/>
      <c r="AC32" s="392"/>
      <c r="AD32" s="392"/>
      <c r="AE32" s="392"/>
      <c r="AF32" s="392"/>
      <c r="AG32" s="392"/>
      <c r="AH32" s="392"/>
      <c r="AI32" s="392"/>
      <c r="AJ32" s="392"/>
      <c r="AK32" s="392"/>
      <c r="AM32" s="392" t="s">
        <v>200</v>
      </c>
      <c r="AN32" s="392"/>
      <c r="AO32" s="392"/>
      <c r="AP32" s="392"/>
      <c r="AQ32" s="392"/>
      <c r="AR32" s="392"/>
      <c r="AS32" s="392"/>
      <c r="AT32" s="392"/>
      <c r="AU32" s="392"/>
      <c r="AV32" s="392"/>
      <c r="AW32" s="392"/>
      <c r="AX32" s="392"/>
      <c r="AY32" s="392"/>
      <c r="AZ32" s="392"/>
      <c r="BA32" s="392"/>
      <c r="BB32" s="392"/>
      <c r="BC32" s="392"/>
      <c r="BE32" s="392" t="s">
        <v>201</v>
      </c>
      <c r="BF32" s="392"/>
      <c r="BG32" s="392"/>
      <c r="BH32" s="392"/>
      <c r="BI32" s="392"/>
      <c r="BJ32" s="392"/>
      <c r="BK32" s="392"/>
      <c r="BL32" s="392"/>
      <c r="BM32" s="392"/>
      <c r="BN32" s="392"/>
      <c r="BO32" s="392"/>
      <c r="BP32" s="392"/>
      <c r="BQ32" s="392"/>
      <c r="BR32" s="392"/>
      <c r="BS32" s="392"/>
      <c r="BT32" s="392"/>
      <c r="BU32" s="392"/>
      <c r="BW32" s="392" t="s">
        <v>202</v>
      </c>
      <c r="BX32" s="392"/>
      <c r="BY32" s="392"/>
      <c r="BZ32" s="392"/>
      <c r="CA32" s="392"/>
      <c r="CB32" s="392"/>
      <c r="CC32" s="392"/>
      <c r="CD32" s="392"/>
      <c r="CE32" s="392"/>
      <c r="CF32" s="392"/>
      <c r="CG32" s="392"/>
      <c r="CH32" s="392"/>
      <c r="CI32" s="392"/>
      <c r="CJ32" s="392"/>
      <c r="CK32" s="392"/>
      <c r="CL32" s="392"/>
      <c r="CM32" s="392"/>
      <c r="CO32" s="392" t="s">
        <v>203</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204</v>
      </c>
      <c r="D33" s="384"/>
      <c r="E33" s="383" t="s">
        <v>205</v>
      </c>
      <c r="F33" s="383"/>
      <c r="G33" s="383"/>
      <c r="H33" s="383"/>
      <c r="I33" s="383"/>
      <c r="J33" s="383"/>
      <c r="K33" s="383"/>
      <c r="L33" s="383"/>
      <c r="M33" s="383"/>
      <c r="N33" s="383"/>
      <c r="O33" s="383"/>
      <c r="P33" s="383"/>
      <c r="Q33" s="383"/>
      <c r="R33" s="383"/>
      <c r="S33" s="383"/>
      <c r="T33" s="179"/>
      <c r="U33" s="384" t="s">
        <v>204</v>
      </c>
      <c r="V33" s="384"/>
      <c r="W33" s="383" t="s">
        <v>205</v>
      </c>
      <c r="X33" s="383"/>
      <c r="Y33" s="383"/>
      <c r="Z33" s="383"/>
      <c r="AA33" s="383"/>
      <c r="AB33" s="383"/>
      <c r="AC33" s="383"/>
      <c r="AD33" s="383"/>
      <c r="AE33" s="383"/>
      <c r="AF33" s="383"/>
      <c r="AG33" s="383"/>
      <c r="AH33" s="383"/>
      <c r="AI33" s="383"/>
      <c r="AJ33" s="383"/>
      <c r="AK33" s="383"/>
      <c r="AL33" s="179"/>
      <c r="AM33" s="384" t="s">
        <v>204</v>
      </c>
      <c r="AN33" s="384"/>
      <c r="AO33" s="383" t="s">
        <v>206</v>
      </c>
      <c r="AP33" s="383"/>
      <c r="AQ33" s="383"/>
      <c r="AR33" s="383"/>
      <c r="AS33" s="383"/>
      <c r="AT33" s="383"/>
      <c r="AU33" s="383"/>
      <c r="AV33" s="383"/>
      <c r="AW33" s="383"/>
      <c r="AX33" s="383"/>
      <c r="AY33" s="383"/>
      <c r="AZ33" s="383"/>
      <c r="BA33" s="383"/>
      <c r="BB33" s="383"/>
      <c r="BC33" s="383"/>
      <c r="BD33" s="185"/>
      <c r="BE33" s="383" t="s">
        <v>207</v>
      </c>
      <c r="BF33" s="383"/>
      <c r="BG33" s="383" t="s">
        <v>208</v>
      </c>
      <c r="BH33" s="383"/>
      <c r="BI33" s="383"/>
      <c r="BJ33" s="383"/>
      <c r="BK33" s="383"/>
      <c r="BL33" s="383"/>
      <c r="BM33" s="383"/>
      <c r="BN33" s="383"/>
      <c r="BO33" s="383"/>
      <c r="BP33" s="383"/>
      <c r="BQ33" s="383"/>
      <c r="BR33" s="383"/>
      <c r="BS33" s="383"/>
      <c r="BT33" s="383"/>
      <c r="BU33" s="383"/>
      <c r="BV33" s="185"/>
      <c r="BW33" s="384" t="s">
        <v>207</v>
      </c>
      <c r="BX33" s="384"/>
      <c r="BY33" s="383" t="s">
        <v>209</v>
      </c>
      <c r="BZ33" s="383"/>
      <c r="CA33" s="383"/>
      <c r="CB33" s="383"/>
      <c r="CC33" s="383"/>
      <c r="CD33" s="383"/>
      <c r="CE33" s="383"/>
      <c r="CF33" s="383"/>
      <c r="CG33" s="383"/>
      <c r="CH33" s="383"/>
      <c r="CI33" s="383"/>
      <c r="CJ33" s="383"/>
      <c r="CK33" s="383"/>
      <c r="CL33" s="383"/>
      <c r="CM33" s="383"/>
      <c r="CN33" s="179"/>
      <c r="CO33" s="384" t="s">
        <v>204</v>
      </c>
      <c r="CP33" s="384"/>
      <c r="CQ33" s="383" t="s">
        <v>210</v>
      </c>
      <c r="CR33" s="383"/>
      <c r="CS33" s="383"/>
      <c r="CT33" s="383"/>
      <c r="CU33" s="383"/>
      <c r="CV33" s="383"/>
      <c r="CW33" s="383"/>
      <c r="CX33" s="383"/>
      <c r="CY33" s="383"/>
      <c r="CZ33" s="383"/>
      <c r="DA33" s="383"/>
      <c r="DB33" s="383"/>
      <c r="DC33" s="383"/>
      <c r="DD33" s="383"/>
      <c r="DE33" s="383"/>
      <c r="DF33" s="179"/>
      <c r="DG33" s="382" t="s">
        <v>211</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水道事業特別会計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IF('各会計、関係団体の財政状況及び健全化判断比率'!B35="","",'各会計、関係団体の財政状況及び健全化判断比率'!B35)</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大分県退職手当組合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国東市農業公社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国東市立国東自動車学校特別会計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工業用水道事業特別会計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大分県消防補償当組合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くにみ農産加工有限会社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f t="shared" si="0"/>
        <v>8</v>
      </c>
      <c r="AN36" s="380"/>
      <c r="AO36" s="381" t="str">
        <f>IF('各会計、関係団体の財政状況及び健全化判断比率'!B33="","",'各会計、関係団体の財政状況及び健全化判断比率'!B33)</f>
        <v>市民病院事業特別会計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大分県交通災害共済組合（交通災害共済事業会計）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国東市土地開発公社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f t="shared" si="0"/>
        <v>9</v>
      </c>
      <c r="AN37" s="380"/>
      <c r="AO37" s="381" t="str">
        <f>IF('各会計、関係団体の財政状況及び健全化判断比率'!B34="","",'各会計、関係団体の財政状況及び健全化判断比率'!B34)</f>
        <v>下水道事業特別会計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大分県市町村会館管理組合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大分県後期高齢者医療広域連合（普通会計）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大分県後期高齢者医療広域連合（後期高齢者医療事業会計）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宇佐・高田・国東広域事務組合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377" t="s">
        <v>213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220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QHTKoX9UftCUmnhzWq4Ejz12Y6x06AuGLocYwVTI5QkKf3UFUShYvOifw+XqqiaCO44VYFCTWQoUr9RuxQC+A==" saltValue="kBnXg33RA1fwoljApZQL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221</v>
      </c>
      <c r="DI1" s="731"/>
      <c r="DJ1" s="731"/>
      <c r="DK1" s="731"/>
      <c r="DL1" s="731"/>
      <c r="DM1" s="731"/>
      <c r="DN1" s="732"/>
      <c r="DO1" s="208"/>
      <c r="DP1" s="730" t="s">
        <v>222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227</v>
      </c>
      <c r="S4" s="687"/>
      <c r="T4" s="687"/>
      <c r="U4" s="687"/>
      <c r="V4" s="687"/>
      <c r="W4" s="687"/>
      <c r="X4" s="687"/>
      <c r="Y4" s="688"/>
      <c r="Z4" s="686" t="s">
        <v>228</v>
      </c>
      <c r="AA4" s="687"/>
      <c r="AB4" s="687"/>
      <c r="AC4" s="688"/>
      <c r="AD4" s="686" t="s">
        <v>229</v>
      </c>
      <c r="AE4" s="687"/>
      <c r="AF4" s="687"/>
      <c r="AG4" s="687"/>
      <c r="AH4" s="687"/>
      <c r="AI4" s="687"/>
      <c r="AJ4" s="687"/>
      <c r="AK4" s="688"/>
      <c r="AL4" s="686" t="s">
        <v>228</v>
      </c>
      <c r="AM4" s="687"/>
      <c r="AN4" s="687"/>
      <c r="AO4" s="688"/>
      <c r="AP4" s="733" t="s">
        <v>230</v>
      </c>
      <c r="AQ4" s="733"/>
      <c r="AR4" s="733"/>
      <c r="AS4" s="733"/>
      <c r="AT4" s="733"/>
      <c r="AU4" s="733"/>
      <c r="AV4" s="733"/>
      <c r="AW4" s="733"/>
      <c r="AX4" s="733"/>
      <c r="AY4" s="733"/>
      <c r="AZ4" s="733"/>
      <c r="BA4" s="733"/>
      <c r="BB4" s="733"/>
      <c r="BC4" s="733"/>
      <c r="BD4" s="733"/>
      <c r="BE4" s="733"/>
      <c r="BF4" s="733"/>
      <c r="BG4" s="733" t="s">
        <v>231</v>
      </c>
      <c r="BH4" s="733"/>
      <c r="BI4" s="733"/>
      <c r="BJ4" s="733"/>
      <c r="BK4" s="733"/>
      <c r="BL4" s="733"/>
      <c r="BM4" s="733"/>
      <c r="BN4" s="733"/>
      <c r="BO4" s="733" t="s">
        <v>228</v>
      </c>
      <c r="BP4" s="733"/>
      <c r="BQ4" s="733"/>
      <c r="BR4" s="733"/>
      <c r="BS4" s="733" t="s">
        <v>232</v>
      </c>
      <c r="BT4" s="733"/>
      <c r="BU4" s="733"/>
      <c r="BV4" s="733"/>
      <c r="BW4" s="733"/>
      <c r="BX4" s="733"/>
      <c r="BY4" s="733"/>
      <c r="BZ4" s="733"/>
      <c r="CA4" s="733"/>
      <c r="CB4" s="733"/>
      <c r="CD4" s="686" t="s">
        <v>233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234</v>
      </c>
      <c r="C5" s="693"/>
      <c r="D5" s="693"/>
      <c r="E5" s="693"/>
      <c r="F5" s="693"/>
      <c r="G5" s="693"/>
      <c r="H5" s="693"/>
      <c r="I5" s="693"/>
      <c r="J5" s="693"/>
      <c r="K5" s="693"/>
      <c r="L5" s="693"/>
      <c r="M5" s="693"/>
      <c r="N5" s="693"/>
      <c r="O5" s="693"/>
      <c r="P5" s="693"/>
      <c r="Q5" s="694"/>
      <c r="R5" s="689">
        <v>3075688</v>
      </c>
      <c r="S5" s="690"/>
      <c r="T5" s="690"/>
      <c r="U5" s="690"/>
      <c r="V5" s="690"/>
      <c r="W5" s="690"/>
      <c r="X5" s="690"/>
      <c r="Y5" s="715"/>
      <c r="Z5" s="728">
        <v>12.3</v>
      </c>
      <c r="AA5" s="728"/>
      <c r="AB5" s="728"/>
      <c r="AC5" s="728"/>
      <c r="AD5" s="729">
        <v>3075688</v>
      </c>
      <c r="AE5" s="729"/>
      <c r="AF5" s="729"/>
      <c r="AG5" s="729"/>
      <c r="AH5" s="729"/>
      <c r="AI5" s="729"/>
      <c r="AJ5" s="729"/>
      <c r="AK5" s="729"/>
      <c r="AL5" s="716">
        <v>25.8</v>
      </c>
      <c r="AM5" s="698"/>
      <c r="AN5" s="698"/>
      <c r="AO5" s="717"/>
      <c r="AP5" s="692" t="s">
        <v>235</v>
      </c>
      <c r="AQ5" s="693"/>
      <c r="AR5" s="693"/>
      <c r="AS5" s="693"/>
      <c r="AT5" s="693"/>
      <c r="AU5" s="693"/>
      <c r="AV5" s="693"/>
      <c r="AW5" s="693"/>
      <c r="AX5" s="693"/>
      <c r="AY5" s="693"/>
      <c r="AZ5" s="693"/>
      <c r="BA5" s="693"/>
      <c r="BB5" s="693"/>
      <c r="BC5" s="693"/>
      <c r="BD5" s="693"/>
      <c r="BE5" s="693"/>
      <c r="BF5" s="694"/>
      <c r="BG5" s="634">
        <v>3075053</v>
      </c>
      <c r="BH5" s="635"/>
      <c r="BI5" s="635"/>
      <c r="BJ5" s="635"/>
      <c r="BK5" s="635"/>
      <c r="BL5" s="635"/>
      <c r="BM5" s="635"/>
      <c r="BN5" s="636"/>
      <c r="BO5" s="672">
        <v>100</v>
      </c>
      <c r="BP5" s="672"/>
      <c r="BQ5" s="672"/>
      <c r="BR5" s="672"/>
      <c r="BS5" s="673">
        <v>24181</v>
      </c>
      <c r="BT5" s="673"/>
      <c r="BU5" s="673"/>
      <c r="BV5" s="673"/>
      <c r="BW5" s="673"/>
      <c r="BX5" s="673"/>
      <c r="BY5" s="673"/>
      <c r="BZ5" s="673"/>
      <c r="CA5" s="673"/>
      <c r="CB5" s="711"/>
      <c r="CD5" s="686" t="s">
        <v>230</v>
      </c>
      <c r="CE5" s="687"/>
      <c r="CF5" s="687"/>
      <c r="CG5" s="687"/>
      <c r="CH5" s="687"/>
      <c r="CI5" s="687"/>
      <c r="CJ5" s="687"/>
      <c r="CK5" s="687"/>
      <c r="CL5" s="687"/>
      <c r="CM5" s="687"/>
      <c r="CN5" s="687"/>
      <c r="CO5" s="687"/>
      <c r="CP5" s="687"/>
      <c r="CQ5" s="688"/>
      <c r="CR5" s="686" t="s">
        <v>236</v>
      </c>
      <c r="CS5" s="687"/>
      <c r="CT5" s="687"/>
      <c r="CU5" s="687"/>
      <c r="CV5" s="687"/>
      <c r="CW5" s="687"/>
      <c r="CX5" s="687"/>
      <c r="CY5" s="688"/>
      <c r="CZ5" s="686" t="s">
        <v>228</v>
      </c>
      <c r="DA5" s="687"/>
      <c r="DB5" s="687"/>
      <c r="DC5" s="688"/>
      <c r="DD5" s="686" t="s">
        <v>237</v>
      </c>
      <c r="DE5" s="687"/>
      <c r="DF5" s="687"/>
      <c r="DG5" s="687"/>
      <c r="DH5" s="687"/>
      <c r="DI5" s="687"/>
      <c r="DJ5" s="687"/>
      <c r="DK5" s="687"/>
      <c r="DL5" s="687"/>
      <c r="DM5" s="687"/>
      <c r="DN5" s="687"/>
      <c r="DO5" s="687"/>
      <c r="DP5" s="688"/>
      <c r="DQ5" s="686" t="s">
        <v>238</v>
      </c>
      <c r="DR5" s="687"/>
      <c r="DS5" s="687"/>
      <c r="DT5" s="687"/>
      <c r="DU5" s="687"/>
      <c r="DV5" s="687"/>
      <c r="DW5" s="687"/>
      <c r="DX5" s="687"/>
      <c r="DY5" s="687"/>
      <c r="DZ5" s="687"/>
      <c r="EA5" s="687"/>
      <c r="EB5" s="687"/>
      <c r="EC5" s="688"/>
    </row>
    <row r="6" spans="2:143" ht="11.25" customHeight="1" x14ac:dyDescent="0.15">
      <c r="B6" s="631" t="s">
        <v>239</v>
      </c>
      <c r="C6" s="632"/>
      <c r="D6" s="632"/>
      <c r="E6" s="632"/>
      <c r="F6" s="632"/>
      <c r="G6" s="632"/>
      <c r="H6" s="632"/>
      <c r="I6" s="632"/>
      <c r="J6" s="632"/>
      <c r="K6" s="632"/>
      <c r="L6" s="632"/>
      <c r="M6" s="632"/>
      <c r="N6" s="632"/>
      <c r="O6" s="632"/>
      <c r="P6" s="632"/>
      <c r="Q6" s="633"/>
      <c r="R6" s="634">
        <v>301241</v>
      </c>
      <c r="S6" s="635"/>
      <c r="T6" s="635"/>
      <c r="U6" s="635"/>
      <c r="V6" s="635"/>
      <c r="W6" s="635"/>
      <c r="X6" s="635"/>
      <c r="Y6" s="636"/>
      <c r="Z6" s="672">
        <v>1.2</v>
      </c>
      <c r="AA6" s="672"/>
      <c r="AB6" s="672"/>
      <c r="AC6" s="672"/>
      <c r="AD6" s="673">
        <v>301241</v>
      </c>
      <c r="AE6" s="673"/>
      <c r="AF6" s="673"/>
      <c r="AG6" s="673"/>
      <c r="AH6" s="673"/>
      <c r="AI6" s="673"/>
      <c r="AJ6" s="673"/>
      <c r="AK6" s="673"/>
      <c r="AL6" s="637">
        <v>2.5</v>
      </c>
      <c r="AM6" s="638"/>
      <c r="AN6" s="638"/>
      <c r="AO6" s="674"/>
      <c r="AP6" s="631" t="s">
        <v>240</v>
      </c>
      <c r="AQ6" s="632"/>
      <c r="AR6" s="632"/>
      <c r="AS6" s="632"/>
      <c r="AT6" s="632"/>
      <c r="AU6" s="632"/>
      <c r="AV6" s="632"/>
      <c r="AW6" s="632"/>
      <c r="AX6" s="632"/>
      <c r="AY6" s="632"/>
      <c r="AZ6" s="632"/>
      <c r="BA6" s="632"/>
      <c r="BB6" s="632"/>
      <c r="BC6" s="632"/>
      <c r="BD6" s="632"/>
      <c r="BE6" s="632"/>
      <c r="BF6" s="633"/>
      <c r="BG6" s="634">
        <v>3075053</v>
      </c>
      <c r="BH6" s="635"/>
      <c r="BI6" s="635"/>
      <c r="BJ6" s="635"/>
      <c r="BK6" s="635"/>
      <c r="BL6" s="635"/>
      <c r="BM6" s="635"/>
      <c r="BN6" s="636"/>
      <c r="BO6" s="672">
        <v>100</v>
      </c>
      <c r="BP6" s="672"/>
      <c r="BQ6" s="672"/>
      <c r="BR6" s="672"/>
      <c r="BS6" s="673">
        <v>24181</v>
      </c>
      <c r="BT6" s="673"/>
      <c r="BU6" s="673"/>
      <c r="BV6" s="673"/>
      <c r="BW6" s="673"/>
      <c r="BX6" s="673"/>
      <c r="BY6" s="673"/>
      <c r="BZ6" s="673"/>
      <c r="CA6" s="673"/>
      <c r="CB6" s="711"/>
      <c r="CD6" s="692" t="s">
        <v>241</v>
      </c>
      <c r="CE6" s="693"/>
      <c r="CF6" s="693"/>
      <c r="CG6" s="693"/>
      <c r="CH6" s="693"/>
      <c r="CI6" s="693"/>
      <c r="CJ6" s="693"/>
      <c r="CK6" s="693"/>
      <c r="CL6" s="693"/>
      <c r="CM6" s="693"/>
      <c r="CN6" s="693"/>
      <c r="CO6" s="693"/>
      <c r="CP6" s="693"/>
      <c r="CQ6" s="694"/>
      <c r="CR6" s="634">
        <v>168156</v>
      </c>
      <c r="CS6" s="635"/>
      <c r="CT6" s="635"/>
      <c r="CU6" s="635"/>
      <c r="CV6" s="635"/>
      <c r="CW6" s="635"/>
      <c r="CX6" s="635"/>
      <c r="CY6" s="636"/>
      <c r="CZ6" s="716">
        <v>0.7</v>
      </c>
      <c r="DA6" s="698"/>
      <c r="DB6" s="698"/>
      <c r="DC6" s="718"/>
      <c r="DD6" s="640" t="s">
        <v>242</v>
      </c>
      <c r="DE6" s="635"/>
      <c r="DF6" s="635"/>
      <c r="DG6" s="635"/>
      <c r="DH6" s="635"/>
      <c r="DI6" s="635"/>
      <c r="DJ6" s="635"/>
      <c r="DK6" s="635"/>
      <c r="DL6" s="635"/>
      <c r="DM6" s="635"/>
      <c r="DN6" s="635"/>
      <c r="DO6" s="635"/>
      <c r="DP6" s="636"/>
      <c r="DQ6" s="640">
        <v>168156</v>
      </c>
      <c r="DR6" s="635"/>
      <c r="DS6" s="635"/>
      <c r="DT6" s="635"/>
      <c r="DU6" s="635"/>
      <c r="DV6" s="635"/>
      <c r="DW6" s="635"/>
      <c r="DX6" s="635"/>
      <c r="DY6" s="635"/>
      <c r="DZ6" s="635"/>
      <c r="EA6" s="635"/>
      <c r="EB6" s="635"/>
      <c r="EC6" s="671"/>
    </row>
    <row r="7" spans="2:143" ht="11.25" customHeight="1" x14ac:dyDescent="0.15">
      <c r="B7" s="631" t="s">
        <v>243</v>
      </c>
      <c r="C7" s="632"/>
      <c r="D7" s="632"/>
      <c r="E7" s="632"/>
      <c r="F7" s="632"/>
      <c r="G7" s="632"/>
      <c r="H7" s="632"/>
      <c r="I7" s="632"/>
      <c r="J7" s="632"/>
      <c r="K7" s="632"/>
      <c r="L7" s="632"/>
      <c r="M7" s="632"/>
      <c r="N7" s="632"/>
      <c r="O7" s="632"/>
      <c r="P7" s="632"/>
      <c r="Q7" s="633"/>
      <c r="R7" s="634">
        <v>847</v>
      </c>
      <c r="S7" s="635"/>
      <c r="T7" s="635"/>
      <c r="U7" s="635"/>
      <c r="V7" s="635"/>
      <c r="W7" s="635"/>
      <c r="X7" s="635"/>
      <c r="Y7" s="636"/>
      <c r="Z7" s="672">
        <v>0</v>
      </c>
      <c r="AA7" s="672"/>
      <c r="AB7" s="672"/>
      <c r="AC7" s="672"/>
      <c r="AD7" s="673">
        <v>847</v>
      </c>
      <c r="AE7" s="673"/>
      <c r="AF7" s="673"/>
      <c r="AG7" s="673"/>
      <c r="AH7" s="673"/>
      <c r="AI7" s="673"/>
      <c r="AJ7" s="673"/>
      <c r="AK7" s="673"/>
      <c r="AL7" s="637">
        <v>0</v>
      </c>
      <c r="AM7" s="638"/>
      <c r="AN7" s="638"/>
      <c r="AO7" s="674"/>
      <c r="AP7" s="631" t="s">
        <v>244</v>
      </c>
      <c r="AQ7" s="632"/>
      <c r="AR7" s="632"/>
      <c r="AS7" s="632"/>
      <c r="AT7" s="632"/>
      <c r="AU7" s="632"/>
      <c r="AV7" s="632"/>
      <c r="AW7" s="632"/>
      <c r="AX7" s="632"/>
      <c r="AY7" s="632"/>
      <c r="AZ7" s="632"/>
      <c r="BA7" s="632"/>
      <c r="BB7" s="632"/>
      <c r="BC7" s="632"/>
      <c r="BD7" s="632"/>
      <c r="BE7" s="632"/>
      <c r="BF7" s="633"/>
      <c r="BG7" s="634">
        <v>1025971</v>
      </c>
      <c r="BH7" s="635"/>
      <c r="BI7" s="635"/>
      <c r="BJ7" s="635"/>
      <c r="BK7" s="635"/>
      <c r="BL7" s="635"/>
      <c r="BM7" s="635"/>
      <c r="BN7" s="636"/>
      <c r="BO7" s="672">
        <v>33.4</v>
      </c>
      <c r="BP7" s="672"/>
      <c r="BQ7" s="672"/>
      <c r="BR7" s="672"/>
      <c r="BS7" s="673">
        <v>24181</v>
      </c>
      <c r="BT7" s="673"/>
      <c r="BU7" s="673"/>
      <c r="BV7" s="673"/>
      <c r="BW7" s="673"/>
      <c r="BX7" s="673"/>
      <c r="BY7" s="673"/>
      <c r="BZ7" s="673"/>
      <c r="CA7" s="673"/>
      <c r="CB7" s="711"/>
      <c r="CD7" s="631" t="s">
        <v>245</v>
      </c>
      <c r="CE7" s="632"/>
      <c r="CF7" s="632"/>
      <c r="CG7" s="632"/>
      <c r="CH7" s="632"/>
      <c r="CI7" s="632"/>
      <c r="CJ7" s="632"/>
      <c r="CK7" s="632"/>
      <c r="CL7" s="632"/>
      <c r="CM7" s="632"/>
      <c r="CN7" s="632"/>
      <c r="CO7" s="632"/>
      <c r="CP7" s="632"/>
      <c r="CQ7" s="633"/>
      <c r="CR7" s="634">
        <v>5453044</v>
      </c>
      <c r="CS7" s="635"/>
      <c r="CT7" s="635"/>
      <c r="CU7" s="635"/>
      <c r="CV7" s="635"/>
      <c r="CW7" s="635"/>
      <c r="CX7" s="635"/>
      <c r="CY7" s="636"/>
      <c r="CZ7" s="672">
        <v>22.3</v>
      </c>
      <c r="DA7" s="672"/>
      <c r="DB7" s="672"/>
      <c r="DC7" s="672"/>
      <c r="DD7" s="640">
        <v>351796</v>
      </c>
      <c r="DE7" s="635"/>
      <c r="DF7" s="635"/>
      <c r="DG7" s="635"/>
      <c r="DH7" s="635"/>
      <c r="DI7" s="635"/>
      <c r="DJ7" s="635"/>
      <c r="DK7" s="635"/>
      <c r="DL7" s="635"/>
      <c r="DM7" s="635"/>
      <c r="DN7" s="635"/>
      <c r="DO7" s="635"/>
      <c r="DP7" s="636"/>
      <c r="DQ7" s="640">
        <v>2853046</v>
      </c>
      <c r="DR7" s="635"/>
      <c r="DS7" s="635"/>
      <c r="DT7" s="635"/>
      <c r="DU7" s="635"/>
      <c r="DV7" s="635"/>
      <c r="DW7" s="635"/>
      <c r="DX7" s="635"/>
      <c r="DY7" s="635"/>
      <c r="DZ7" s="635"/>
      <c r="EA7" s="635"/>
      <c r="EB7" s="635"/>
      <c r="EC7" s="671"/>
    </row>
    <row r="8" spans="2:143" ht="11.25" customHeight="1" x14ac:dyDescent="0.15">
      <c r="B8" s="631" t="s">
        <v>246</v>
      </c>
      <c r="C8" s="632"/>
      <c r="D8" s="632"/>
      <c r="E8" s="632"/>
      <c r="F8" s="632"/>
      <c r="G8" s="632"/>
      <c r="H8" s="632"/>
      <c r="I8" s="632"/>
      <c r="J8" s="632"/>
      <c r="K8" s="632"/>
      <c r="L8" s="632"/>
      <c r="M8" s="632"/>
      <c r="N8" s="632"/>
      <c r="O8" s="632"/>
      <c r="P8" s="632"/>
      <c r="Q8" s="633"/>
      <c r="R8" s="634">
        <v>7776</v>
      </c>
      <c r="S8" s="635"/>
      <c r="T8" s="635"/>
      <c r="U8" s="635"/>
      <c r="V8" s="635"/>
      <c r="W8" s="635"/>
      <c r="X8" s="635"/>
      <c r="Y8" s="636"/>
      <c r="Z8" s="672">
        <v>0</v>
      </c>
      <c r="AA8" s="672"/>
      <c r="AB8" s="672"/>
      <c r="AC8" s="672"/>
      <c r="AD8" s="673">
        <v>7776</v>
      </c>
      <c r="AE8" s="673"/>
      <c r="AF8" s="673"/>
      <c r="AG8" s="673"/>
      <c r="AH8" s="673"/>
      <c r="AI8" s="673"/>
      <c r="AJ8" s="673"/>
      <c r="AK8" s="673"/>
      <c r="AL8" s="637">
        <v>0.1</v>
      </c>
      <c r="AM8" s="638"/>
      <c r="AN8" s="638"/>
      <c r="AO8" s="674"/>
      <c r="AP8" s="631" t="s">
        <v>247</v>
      </c>
      <c r="AQ8" s="632"/>
      <c r="AR8" s="632"/>
      <c r="AS8" s="632"/>
      <c r="AT8" s="632"/>
      <c r="AU8" s="632"/>
      <c r="AV8" s="632"/>
      <c r="AW8" s="632"/>
      <c r="AX8" s="632"/>
      <c r="AY8" s="632"/>
      <c r="AZ8" s="632"/>
      <c r="BA8" s="632"/>
      <c r="BB8" s="632"/>
      <c r="BC8" s="632"/>
      <c r="BD8" s="632"/>
      <c r="BE8" s="632"/>
      <c r="BF8" s="633"/>
      <c r="BG8" s="634">
        <v>42064</v>
      </c>
      <c r="BH8" s="635"/>
      <c r="BI8" s="635"/>
      <c r="BJ8" s="635"/>
      <c r="BK8" s="635"/>
      <c r="BL8" s="635"/>
      <c r="BM8" s="635"/>
      <c r="BN8" s="636"/>
      <c r="BO8" s="672">
        <v>1.4</v>
      </c>
      <c r="BP8" s="672"/>
      <c r="BQ8" s="672"/>
      <c r="BR8" s="672"/>
      <c r="BS8" s="673" t="s">
        <v>242</v>
      </c>
      <c r="BT8" s="673"/>
      <c r="BU8" s="673"/>
      <c r="BV8" s="673"/>
      <c r="BW8" s="673"/>
      <c r="BX8" s="673"/>
      <c r="BY8" s="673"/>
      <c r="BZ8" s="673"/>
      <c r="CA8" s="673"/>
      <c r="CB8" s="711"/>
      <c r="CD8" s="631" t="s">
        <v>248</v>
      </c>
      <c r="CE8" s="632"/>
      <c r="CF8" s="632"/>
      <c r="CG8" s="632"/>
      <c r="CH8" s="632"/>
      <c r="CI8" s="632"/>
      <c r="CJ8" s="632"/>
      <c r="CK8" s="632"/>
      <c r="CL8" s="632"/>
      <c r="CM8" s="632"/>
      <c r="CN8" s="632"/>
      <c r="CO8" s="632"/>
      <c r="CP8" s="632"/>
      <c r="CQ8" s="633"/>
      <c r="CR8" s="634">
        <v>6138015</v>
      </c>
      <c r="CS8" s="635"/>
      <c r="CT8" s="635"/>
      <c r="CU8" s="635"/>
      <c r="CV8" s="635"/>
      <c r="CW8" s="635"/>
      <c r="CX8" s="635"/>
      <c r="CY8" s="636"/>
      <c r="CZ8" s="672">
        <v>25.1</v>
      </c>
      <c r="DA8" s="672"/>
      <c r="DB8" s="672"/>
      <c r="DC8" s="672"/>
      <c r="DD8" s="640">
        <v>62616</v>
      </c>
      <c r="DE8" s="635"/>
      <c r="DF8" s="635"/>
      <c r="DG8" s="635"/>
      <c r="DH8" s="635"/>
      <c r="DI8" s="635"/>
      <c r="DJ8" s="635"/>
      <c r="DK8" s="635"/>
      <c r="DL8" s="635"/>
      <c r="DM8" s="635"/>
      <c r="DN8" s="635"/>
      <c r="DO8" s="635"/>
      <c r="DP8" s="636"/>
      <c r="DQ8" s="640">
        <v>3263061</v>
      </c>
      <c r="DR8" s="635"/>
      <c r="DS8" s="635"/>
      <c r="DT8" s="635"/>
      <c r="DU8" s="635"/>
      <c r="DV8" s="635"/>
      <c r="DW8" s="635"/>
      <c r="DX8" s="635"/>
      <c r="DY8" s="635"/>
      <c r="DZ8" s="635"/>
      <c r="EA8" s="635"/>
      <c r="EB8" s="635"/>
      <c r="EC8" s="671"/>
    </row>
    <row r="9" spans="2:143" ht="11.25" customHeight="1" x14ac:dyDescent="0.15">
      <c r="B9" s="631" t="s">
        <v>249</v>
      </c>
      <c r="C9" s="632"/>
      <c r="D9" s="632"/>
      <c r="E9" s="632"/>
      <c r="F9" s="632"/>
      <c r="G9" s="632"/>
      <c r="H9" s="632"/>
      <c r="I9" s="632"/>
      <c r="J9" s="632"/>
      <c r="K9" s="632"/>
      <c r="L9" s="632"/>
      <c r="M9" s="632"/>
      <c r="N9" s="632"/>
      <c r="O9" s="632"/>
      <c r="P9" s="632"/>
      <c r="Q9" s="633"/>
      <c r="R9" s="634">
        <v>6450</v>
      </c>
      <c r="S9" s="635"/>
      <c r="T9" s="635"/>
      <c r="U9" s="635"/>
      <c r="V9" s="635"/>
      <c r="W9" s="635"/>
      <c r="X9" s="635"/>
      <c r="Y9" s="636"/>
      <c r="Z9" s="672">
        <v>0</v>
      </c>
      <c r="AA9" s="672"/>
      <c r="AB9" s="672"/>
      <c r="AC9" s="672"/>
      <c r="AD9" s="673">
        <v>6450</v>
      </c>
      <c r="AE9" s="673"/>
      <c r="AF9" s="673"/>
      <c r="AG9" s="673"/>
      <c r="AH9" s="673"/>
      <c r="AI9" s="673"/>
      <c r="AJ9" s="673"/>
      <c r="AK9" s="673"/>
      <c r="AL9" s="637">
        <v>0.1</v>
      </c>
      <c r="AM9" s="638"/>
      <c r="AN9" s="638"/>
      <c r="AO9" s="674"/>
      <c r="AP9" s="631" t="s">
        <v>250</v>
      </c>
      <c r="AQ9" s="632"/>
      <c r="AR9" s="632"/>
      <c r="AS9" s="632"/>
      <c r="AT9" s="632"/>
      <c r="AU9" s="632"/>
      <c r="AV9" s="632"/>
      <c r="AW9" s="632"/>
      <c r="AX9" s="632"/>
      <c r="AY9" s="632"/>
      <c r="AZ9" s="632"/>
      <c r="BA9" s="632"/>
      <c r="BB9" s="632"/>
      <c r="BC9" s="632"/>
      <c r="BD9" s="632"/>
      <c r="BE9" s="632"/>
      <c r="BF9" s="633"/>
      <c r="BG9" s="634">
        <v>832235</v>
      </c>
      <c r="BH9" s="635"/>
      <c r="BI9" s="635"/>
      <c r="BJ9" s="635"/>
      <c r="BK9" s="635"/>
      <c r="BL9" s="635"/>
      <c r="BM9" s="635"/>
      <c r="BN9" s="636"/>
      <c r="BO9" s="672">
        <v>27.1</v>
      </c>
      <c r="BP9" s="672"/>
      <c r="BQ9" s="672"/>
      <c r="BR9" s="672"/>
      <c r="BS9" s="673" t="s">
        <v>251</v>
      </c>
      <c r="BT9" s="673"/>
      <c r="BU9" s="673"/>
      <c r="BV9" s="673"/>
      <c r="BW9" s="673"/>
      <c r="BX9" s="673"/>
      <c r="BY9" s="673"/>
      <c r="BZ9" s="673"/>
      <c r="CA9" s="673"/>
      <c r="CB9" s="711"/>
      <c r="CD9" s="631" t="s">
        <v>252</v>
      </c>
      <c r="CE9" s="632"/>
      <c r="CF9" s="632"/>
      <c r="CG9" s="632"/>
      <c r="CH9" s="632"/>
      <c r="CI9" s="632"/>
      <c r="CJ9" s="632"/>
      <c r="CK9" s="632"/>
      <c r="CL9" s="632"/>
      <c r="CM9" s="632"/>
      <c r="CN9" s="632"/>
      <c r="CO9" s="632"/>
      <c r="CP9" s="632"/>
      <c r="CQ9" s="633"/>
      <c r="CR9" s="634">
        <v>1780273</v>
      </c>
      <c r="CS9" s="635"/>
      <c r="CT9" s="635"/>
      <c r="CU9" s="635"/>
      <c r="CV9" s="635"/>
      <c r="CW9" s="635"/>
      <c r="CX9" s="635"/>
      <c r="CY9" s="636"/>
      <c r="CZ9" s="672">
        <v>7.3</v>
      </c>
      <c r="DA9" s="672"/>
      <c r="DB9" s="672"/>
      <c r="DC9" s="672"/>
      <c r="DD9" s="640">
        <v>152751</v>
      </c>
      <c r="DE9" s="635"/>
      <c r="DF9" s="635"/>
      <c r="DG9" s="635"/>
      <c r="DH9" s="635"/>
      <c r="DI9" s="635"/>
      <c r="DJ9" s="635"/>
      <c r="DK9" s="635"/>
      <c r="DL9" s="635"/>
      <c r="DM9" s="635"/>
      <c r="DN9" s="635"/>
      <c r="DO9" s="635"/>
      <c r="DP9" s="636"/>
      <c r="DQ9" s="640">
        <v>1374495</v>
      </c>
      <c r="DR9" s="635"/>
      <c r="DS9" s="635"/>
      <c r="DT9" s="635"/>
      <c r="DU9" s="635"/>
      <c r="DV9" s="635"/>
      <c r="DW9" s="635"/>
      <c r="DX9" s="635"/>
      <c r="DY9" s="635"/>
      <c r="DZ9" s="635"/>
      <c r="EA9" s="635"/>
      <c r="EB9" s="635"/>
      <c r="EC9" s="671"/>
    </row>
    <row r="10" spans="2:143" ht="11.25" customHeight="1" x14ac:dyDescent="0.15">
      <c r="B10" s="631" t="s">
        <v>253</v>
      </c>
      <c r="C10" s="632"/>
      <c r="D10" s="632"/>
      <c r="E10" s="632"/>
      <c r="F10" s="632"/>
      <c r="G10" s="632"/>
      <c r="H10" s="632"/>
      <c r="I10" s="632"/>
      <c r="J10" s="632"/>
      <c r="K10" s="632"/>
      <c r="L10" s="632"/>
      <c r="M10" s="632"/>
      <c r="N10" s="632"/>
      <c r="O10" s="632"/>
      <c r="P10" s="632"/>
      <c r="Q10" s="633"/>
      <c r="R10" s="634" t="s">
        <v>242</v>
      </c>
      <c r="S10" s="635"/>
      <c r="T10" s="635"/>
      <c r="U10" s="635"/>
      <c r="V10" s="635"/>
      <c r="W10" s="635"/>
      <c r="X10" s="635"/>
      <c r="Y10" s="636"/>
      <c r="Z10" s="672" t="s">
        <v>242</v>
      </c>
      <c r="AA10" s="672"/>
      <c r="AB10" s="672"/>
      <c r="AC10" s="672"/>
      <c r="AD10" s="673" t="s">
        <v>254</v>
      </c>
      <c r="AE10" s="673"/>
      <c r="AF10" s="673"/>
      <c r="AG10" s="673"/>
      <c r="AH10" s="673"/>
      <c r="AI10" s="673"/>
      <c r="AJ10" s="673"/>
      <c r="AK10" s="673"/>
      <c r="AL10" s="637" t="s">
        <v>254</v>
      </c>
      <c r="AM10" s="638"/>
      <c r="AN10" s="638"/>
      <c r="AO10" s="674"/>
      <c r="AP10" s="631" t="s">
        <v>255</v>
      </c>
      <c r="AQ10" s="632"/>
      <c r="AR10" s="632"/>
      <c r="AS10" s="632"/>
      <c r="AT10" s="632"/>
      <c r="AU10" s="632"/>
      <c r="AV10" s="632"/>
      <c r="AW10" s="632"/>
      <c r="AX10" s="632"/>
      <c r="AY10" s="632"/>
      <c r="AZ10" s="632"/>
      <c r="BA10" s="632"/>
      <c r="BB10" s="632"/>
      <c r="BC10" s="632"/>
      <c r="BD10" s="632"/>
      <c r="BE10" s="632"/>
      <c r="BF10" s="633"/>
      <c r="BG10" s="634">
        <v>66996</v>
      </c>
      <c r="BH10" s="635"/>
      <c r="BI10" s="635"/>
      <c r="BJ10" s="635"/>
      <c r="BK10" s="635"/>
      <c r="BL10" s="635"/>
      <c r="BM10" s="635"/>
      <c r="BN10" s="636"/>
      <c r="BO10" s="672">
        <v>2.2000000000000002</v>
      </c>
      <c r="BP10" s="672"/>
      <c r="BQ10" s="672"/>
      <c r="BR10" s="672"/>
      <c r="BS10" s="673" t="s">
        <v>251</v>
      </c>
      <c r="BT10" s="673"/>
      <c r="BU10" s="673"/>
      <c r="BV10" s="673"/>
      <c r="BW10" s="673"/>
      <c r="BX10" s="673"/>
      <c r="BY10" s="673"/>
      <c r="BZ10" s="673"/>
      <c r="CA10" s="673"/>
      <c r="CB10" s="711"/>
      <c r="CD10" s="631" t="s">
        <v>256</v>
      </c>
      <c r="CE10" s="632"/>
      <c r="CF10" s="632"/>
      <c r="CG10" s="632"/>
      <c r="CH10" s="632"/>
      <c r="CI10" s="632"/>
      <c r="CJ10" s="632"/>
      <c r="CK10" s="632"/>
      <c r="CL10" s="632"/>
      <c r="CM10" s="632"/>
      <c r="CN10" s="632"/>
      <c r="CO10" s="632"/>
      <c r="CP10" s="632"/>
      <c r="CQ10" s="633"/>
      <c r="CR10" s="634">
        <v>4713</v>
      </c>
      <c r="CS10" s="635"/>
      <c r="CT10" s="635"/>
      <c r="CU10" s="635"/>
      <c r="CV10" s="635"/>
      <c r="CW10" s="635"/>
      <c r="CX10" s="635"/>
      <c r="CY10" s="636"/>
      <c r="CZ10" s="672">
        <v>0</v>
      </c>
      <c r="DA10" s="672"/>
      <c r="DB10" s="672"/>
      <c r="DC10" s="672"/>
      <c r="DD10" s="640" t="s">
        <v>251</v>
      </c>
      <c r="DE10" s="635"/>
      <c r="DF10" s="635"/>
      <c r="DG10" s="635"/>
      <c r="DH10" s="635"/>
      <c r="DI10" s="635"/>
      <c r="DJ10" s="635"/>
      <c r="DK10" s="635"/>
      <c r="DL10" s="635"/>
      <c r="DM10" s="635"/>
      <c r="DN10" s="635"/>
      <c r="DO10" s="635"/>
      <c r="DP10" s="636"/>
      <c r="DQ10" s="640">
        <v>4713</v>
      </c>
      <c r="DR10" s="635"/>
      <c r="DS10" s="635"/>
      <c r="DT10" s="635"/>
      <c r="DU10" s="635"/>
      <c r="DV10" s="635"/>
      <c r="DW10" s="635"/>
      <c r="DX10" s="635"/>
      <c r="DY10" s="635"/>
      <c r="DZ10" s="635"/>
      <c r="EA10" s="635"/>
      <c r="EB10" s="635"/>
      <c r="EC10" s="671"/>
    </row>
    <row r="11" spans="2:143" ht="11.25" customHeight="1" x14ac:dyDescent="0.15">
      <c r="B11" s="631" t="s">
        <v>257</v>
      </c>
      <c r="C11" s="632"/>
      <c r="D11" s="632"/>
      <c r="E11" s="632"/>
      <c r="F11" s="632"/>
      <c r="G11" s="632"/>
      <c r="H11" s="632"/>
      <c r="I11" s="632"/>
      <c r="J11" s="632"/>
      <c r="K11" s="632"/>
      <c r="L11" s="632"/>
      <c r="M11" s="632"/>
      <c r="N11" s="632"/>
      <c r="O11" s="632"/>
      <c r="P11" s="632"/>
      <c r="Q11" s="633"/>
      <c r="R11" s="634">
        <v>671650</v>
      </c>
      <c r="S11" s="635"/>
      <c r="T11" s="635"/>
      <c r="U11" s="635"/>
      <c r="V11" s="635"/>
      <c r="W11" s="635"/>
      <c r="X11" s="635"/>
      <c r="Y11" s="636"/>
      <c r="Z11" s="637">
        <v>2.7</v>
      </c>
      <c r="AA11" s="638"/>
      <c r="AB11" s="638"/>
      <c r="AC11" s="639"/>
      <c r="AD11" s="640">
        <v>671650</v>
      </c>
      <c r="AE11" s="635"/>
      <c r="AF11" s="635"/>
      <c r="AG11" s="635"/>
      <c r="AH11" s="635"/>
      <c r="AI11" s="635"/>
      <c r="AJ11" s="635"/>
      <c r="AK11" s="636"/>
      <c r="AL11" s="637">
        <v>5.6</v>
      </c>
      <c r="AM11" s="638"/>
      <c r="AN11" s="638"/>
      <c r="AO11" s="674"/>
      <c r="AP11" s="631" t="s">
        <v>258</v>
      </c>
      <c r="AQ11" s="632"/>
      <c r="AR11" s="632"/>
      <c r="AS11" s="632"/>
      <c r="AT11" s="632"/>
      <c r="AU11" s="632"/>
      <c r="AV11" s="632"/>
      <c r="AW11" s="632"/>
      <c r="AX11" s="632"/>
      <c r="AY11" s="632"/>
      <c r="AZ11" s="632"/>
      <c r="BA11" s="632"/>
      <c r="BB11" s="632"/>
      <c r="BC11" s="632"/>
      <c r="BD11" s="632"/>
      <c r="BE11" s="632"/>
      <c r="BF11" s="633"/>
      <c r="BG11" s="634">
        <v>84676</v>
      </c>
      <c r="BH11" s="635"/>
      <c r="BI11" s="635"/>
      <c r="BJ11" s="635"/>
      <c r="BK11" s="635"/>
      <c r="BL11" s="635"/>
      <c r="BM11" s="635"/>
      <c r="BN11" s="636"/>
      <c r="BO11" s="672">
        <v>2.8</v>
      </c>
      <c r="BP11" s="672"/>
      <c r="BQ11" s="672"/>
      <c r="BR11" s="672"/>
      <c r="BS11" s="673">
        <v>24181</v>
      </c>
      <c r="BT11" s="673"/>
      <c r="BU11" s="673"/>
      <c r="BV11" s="673"/>
      <c r="BW11" s="673"/>
      <c r="BX11" s="673"/>
      <c r="BY11" s="673"/>
      <c r="BZ11" s="673"/>
      <c r="CA11" s="673"/>
      <c r="CB11" s="711"/>
      <c r="CD11" s="631" t="s">
        <v>259</v>
      </c>
      <c r="CE11" s="632"/>
      <c r="CF11" s="632"/>
      <c r="CG11" s="632"/>
      <c r="CH11" s="632"/>
      <c r="CI11" s="632"/>
      <c r="CJ11" s="632"/>
      <c r="CK11" s="632"/>
      <c r="CL11" s="632"/>
      <c r="CM11" s="632"/>
      <c r="CN11" s="632"/>
      <c r="CO11" s="632"/>
      <c r="CP11" s="632"/>
      <c r="CQ11" s="633"/>
      <c r="CR11" s="634">
        <v>1317441</v>
      </c>
      <c r="CS11" s="635"/>
      <c r="CT11" s="635"/>
      <c r="CU11" s="635"/>
      <c r="CV11" s="635"/>
      <c r="CW11" s="635"/>
      <c r="CX11" s="635"/>
      <c r="CY11" s="636"/>
      <c r="CZ11" s="672">
        <v>5.4</v>
      </c>
      <c r="DA11" s="672"/>
      <c r="DB11" s="672"/>
      <c r="DC11" s="672"/>
      <c r="DD11" s="640">
        <v>477047</v>
      </c>
      <c r="DE11" s="635"/>
      <c r="DF11" s="635"/>
      <c r="DG11" s="635"/>
      <c r="DH11" s="635"/>
      <c r="DI11" s="635"/>
      <c r="DJ11" s="635"/>
      <c r="DK11" s="635"/>
      <c r="DL11" s="635"/>
      <c r="DM11" s="635"/>
      <c r="DN11" s="635"/>
      <c r="DO11" s="635"/>
      <c r="DP11" s="636"/>
      <c r="DQ11" s="640">
        <v>648755</v>
      </c>
      <c r="DR11" s="635"/>
      <c r="DS11" s="635"/>
      <c r="DT11" s="635"/>
      <c r="DU11" s="635"/>
      <c r="DV11" s="635"/>
      <c r="DW11" s="635"/>
      <c r="DX11" s="635"/>
      <c r="DY11" s="635"/>
      <c r="DZ11" s="635"/>
      <c r="EA11" s="635"/>
      <c r="EB11" s="635"/>
      <c r="EC11" s="671"/>
    </row>
    <row r="12" spans="2:143" ht="11.25" customHeight="1" x14ac:dyDescent="0.15">
      <c r="B12" s="631" t="s">
        <v>260</v>
      </c>
      <c r="C12" s="632"/>
      <c r="D12" s="632"/>
      <c r="E12" s="632"/>
      <c r="F12" s="632"/>
      <c r="G12" s="632"/>
      <c r="H12" s="632"/>
      <c r="I12" s="632"/>
      <c r="J12" s="632"/>
      <c r="K12" s="632"/>
      <c r="L12" s="632"/>
      <c r="M12" s="632"/>
      <c r="N12" s="632"/>
      <c r="O12" s="632"/>
      <c r="P12" s="632"/>
      <c r="Q12" s="633"/>
      <c r="R12" s="634">
        <v>6565</v>
      </c>
      <c r="S12" s="635"/>
      <c r="T12" s="635"/>
      <c r="U12" s="635"/>
      <c r="V12" s="635"/>
      <c r="W12" s="635"/>
      <c r="X12" s="635"/>
      <c r="Y12" s="636"/>
      <c r="Z12" s="672">
        <v>0</v>
      </c>
      <c r="AA12" s="672"/>
      <c r="AB12" s="672"/>
      <c r="AC12" s="672"/>
      <c r="AD12" s="673">
        <v>6565</v>
      </c>
      <c r="AE12" s="673"/>
      <c r="AF12" s="673"/>
      <c r="AG12" s="673"/>
      <c r="AH12" s="673"/>
      <c r="AI12" s="673"/>
      <c r="AJ12" s="673"/>
      <c r="AK12" s="673"/>
      <c r="AL12" s="637">
        <v>0.1</v>
      </c>
      <c r="AM12" s="638"/>
      <c r="AN12" s="638"/>
      <c r="AO12" s="674"/>
      <c r="AP12" s="631" t="s">
        <v>261</v>
      </c>
      <c r="AQ12" s="632"/>
      <c r="AR12" s="632"/>
      <c r="AS12" s="632"/>
      <c r="AT12" s="632"/>
      <c r="AU12" s="632"/>
      <c r="AV12" s="632"/>
      <c r="AW12" s="632"/>
      <c r="AX12" s="632"/>
      <c r="AY12" s="632"/>
      <c r="AZ12" s="632"/>
      <c r="BA12" s="632"/>
      <c r="BB12" s="632"/>
      <c r="BC12" s="632"/>
      <c r="BD12" s="632"/>
      <c r="BE12" s="632"/>
      <c r="BF12" s="633"/>
      <c r="BG12" s="634">
        <v>1742485</v>
      </c>
      <c r="BH12" s="635"/>
      <c r="BI12" s="635"/>
      <c r="BJ12" s="635"/>
      <c r="BK12" s="635"/>
      <c r="BL12" s="635"/>
      <c r="BM12" s="635"/>
      <c r="BN12" s="636"/>
      <c r="BO12" s="672">
        <v>56.7</v>
      </c>
      <c r="BP12" s="672"/>
      <c r="BQ12" s="672"/>
      <c r="BR12" s="672"/>
      <c r="BS12" s="673" t="s">
        <v>242</v>
      </c>
      <c r="BT12" s="673"/>
      <c r="BU12" s="673"/>
      <c r="BV12" s="673"/>
      <c r="BW12" s="673"/>
      <c r="BX12" s="673"/>
      <c r="BY12" s="673"/>
      <c r="BZ12" s="673"/>
      <c r="CA12" s="673"/>
      <c r="CB12" s="711"/>
      <c r="CD12" s="631" t="s">
        <v>262</v>
      </c>
      <c r="CE12" s="632"/>
      <c r="CF12" s="632"/>
      <c r="CG12" s="632"/>
      <c r="CH12" s="632"/>
      <c r="CI12" s="632"/>
      <c r="CJ12" s="632"/>
      <c r="CK12" s="632"/>
      <c r="CL12" s="632"/>
      <c r="CM12" s="632"/>
      <c r="CN12" s="632"/>
      <c r="CO12" s="632"/>
      <c r="CP12" s="632"/>
      <c r="CQ12" s="633"/>
      <c r="CR12" s="634">
        <v>720239</v>
      </c>
      <c r="CS12" s="635"/>
      <c r="CT12" s="635"/>
      <c r="CU12" s="635"/>
      <c r="CV12" s="635"/>
      <c r="CW12" s="635"/>
      <c r="CX12" s="635"/>
      <c r="CY12" s="636"/>
      <c r="CZ12" s="672">
        <v>2.9</v>
      </c>
      <c r="DA12" s="672"/>
      <c r="DB12" s="672"/>
      <c r="DC12" s="672"/>
      <c r="DD12" s="640">
        <v>141519</v>
      </c>
      <c r="DE12" s="635"/>
      <c r="DF12" s="635"/>
      <c r="DG12" s="635"/>
      <c r="DH12" s="635"/>
      <c r="DI12" s="635"/>
      <c r="DJ12" s="635"/>
      <c r="DK12" s="635"/>
      <c r="DL12" s="635"/>
      <c r="DM12" s="635"/>
      <c r="DN12" s="635"/>
      <c r="DO12" s="635"/>
      <c r="DP12" s="636"/>
      <c r="DQ12" s="640">
        <v>482377</v>
      </c>
      <c r="DR12" s="635"/>
      <c r="DS12" s="635"/>
      <c r="DT12" s="635"/>
      <c r="DU12" s="635"/>
      <c r="DV12" s="635"/>
      <c r="DW12" s="635"/>
      <c r="DX12" s="635"/>
      <c r="DY12" s="635"/>
      <c r="DZ12" s="635"/>
      <c r="EA12" s="635"/>
      <c r="EB12" s="635"/>
      <c r="EC12" s="671"/>
    </row>
    <row r="13" spans="2:143" ht="11.25" customHeight="1" x14ac:dyDescent="0.15">
      <c r="B13" s="631" t="s">
        <v>263</v>
      </c>
      <c r="C13" s="632"/>
      <c r="D13" s="632"/>
      <c r="E13" s="632"/>
      <c r="F13" s="632"/>
      <c r="G13" s="632"/>
      <c r="H13" s="632"/>
      <c r="I13" s="632"/>
      <c r="J13" s="632"/>
      <c r="K13" s="632"/>
      <c r="L13" s="632"/>
      <c r="M13" s="632"/>
      <c r="N13" s="632"/>
      <c r="O13" s="632"/>
      <c r="P13" s="632"/>
      <c r="Q13" s="633"/>
      <c r="R13" s="634" t="s">
        <v>242</v>
      </c>
      <c r="S13" s="635"/>
      <c r="T13" s="635"/>
      <c r="U13" s="635"/>
      <c r="V13" s="635"/>
      <c r="W13" s="635"/>
      <c r="X13" s="635"/>
      <c r="Y13" s="636"/>
      <c r="Z13" s="672" t="s">
        <v>251</v>
      </c>
      <c r="AA13" s="672"/>
      <c r="AB13" s="672"/>
      <c r="AC13" s="672"/>
      <c r="AD13" s="673" t="s">
        <v>242</v>
      </c>
      <c r="AE13" s="673"/>
      <c r="AF13" s="673"/>
      <c r="AG13" s="673"/>
      <c r="AH13" s="673"/>
      <c r="AI13" s="673"/>
      <c r="AJ13" s="673"/>
      <c r="AK13" s="673"/>
      <c r="AL13" s="637" t="s">
        <v>251</v>
      </c>
      <c r="AM13" s="638"/>
      <c r="AN13" s="638"/>
      <c r="AO13" s="674"/>
      <c r="AP13" s="631" t="s">
        <v>264</v>
      </c>
      <c r="AQ13" s="632"/>
      <c r="AR13" s="632"/>
      <c r="AS13" s="632"/>
      <c r="AT13" s="632"/>
      <c r="AU13" s="632"/>
      <c r="AV13" s="632"/>
      <c r="AW13" s="632"/>
      <c r="AX13" s="632"/>
      <c r="AY13" s="632"/>
      <c r="AZ13" s="632"/>
      <c r="BA13" s="632"/>
      <c r="BB13" s="632"/>
      <c r="BC13" s="632"/>
      <c r="BD13" s="632"/>
      <c r="BE13" s="632"/>
      <c r="BF13" s="633"/>
      <c r="BG13" s="634">
        <v>1675817</v>
      </c>
      <c r="BH13" s="635"/>
      <c r="BI13" s="635"/>
      <c r="BJ13" s="635"/>
      <c r="BK13" s="635"/>
      <c r="BL13" s="635"/>
      <c r="BM13" s="635"/>
      <c r="BN13" s="636"/>
      <c r="BO13" s="672">
        <v>54.5</v>
      </c>
      <c r="BP13" s="672"/>
      <c r="BQ13" s="672"/>
      <c r="BR13" s="672"/>
      <c r="BS13" s="673" t="s">
        <v>242</v>
      </c>
      <c r="BT13" s="673"/>
      <c r="BU13" s="673"/>
      <c r="BV13" s="673"/>
      <c r="BW13" s="673"/>
      <c r="BX13" s="673"/>
      <c r="BY13" s="673"/>
      <c r="BZ13" s="673"/>
      <c r="CA13" s="673"/>
      <c r="CB13" s="711"/>
      <c r="CD13" s="631" t="s">
        <v>265</v>
      </c>
      <c r="CE13" s="632"/>
      <c r="CF13" s="632"/>
      <c r="CG13" s="632"/>
      <c r="CH13" s="632"/>
      <c r="CI13" s="632"/>
      <c r="CJ13" s="632"/>
      <c r="CK13" s="632"/>
      <c r="CL13" s="632"/>
      <c r="CM13" s="632"/>
      <c r="CN13" s="632"/>
      <c r="CO13" s="632"/>
      <c r="CP13" s="632"/>
      <c r="CQ13" s="633"/>
      <c r="CR13" s="634">
        <v>2159400</v>
      </c>
      <c r="CS13" s="635"/>
      <c r="CT13" s="635"/>
      <c r="CU13" s="635"/>
      <c r="CV13" s="635"/>
      <c r="CW13" s="635"/>
      <c r="CX13" s="635"/>
      <c r="CY13" s="636"/>
      <c r="CZ13" s="672">
        <v>8.8000000000000007</v>
      </c>
      <c r="DA13" s="672"/>
      <c r="DB13" s="672"/>
      <c r="DC13" s="672"/>
      <c r="DD13" s="640">
        <v>1272120</v>
      </c>
      <c r="DE13" s="635"/>
      <c r="DF13" s="635"/>
      <c r="DG13" s="635"/>
      <c r="DH13" s="635"/>
      <c r="DI13" s="635"/>
      <c r="DJ13" s="635"/>
      <c r="DK13" s="635"/>
      <c r="DL13" s="635"/>
      <c r="DM13" s="635"/>
      <c r="DN13" s="635"/>
      <c r="DO13" s="635"/>
      <c r="DP13" s="636"/>
      <c r="DQ13" s="640">
        <v>1057565</v>
      </c>
      <c r="DR13" s="635"/>
      <c r="DS13" s="635"/>
      <c r="DT13" s="635"/>
      <c r="DU13" s="635"/>
      <c r="DV13" s="635"/>
      <c r="DW13" s="635"/>
      <c r="DX13" s="635"/>
      <c r="DY13" s="635"/>
      <c r="DZ13" s="635"/>
      <c r="EA13" s="635"/>
      <c r="EB13" s="635"/>
      <c r="EC13" s="671"/>
    </row>
    <row r="14" spans="2:143" ht="11.25" customHeight="1" x14ac:dyDescent="0.15">
      <c r="B14" s="631" t="s">
        <v>266</v>
      </c>
      <c r="C14" s="632"/>
      <c r="D14" s="632"/>
      <c r="E14" s="632"/>
      <c r="F14" s="632"/>
      <c r="G14" s="632"/>
      <c r="H14" s="632"/>
      <c r="I14" s="632"/>
      <c r="J14" s="632"/>
      <c r="K14" s="632"/>
      <c r="L14" s="632"/>
      <c r="M14" s="632"/>
      <c r="N14" s="632"/>
      <c r="O14" s="632"/>
      <c r="P14" s="632"/>
      <c r="Q14" s="633"/>
      <c r="R14" s="634">
        <v>4</v>
      </c>
      <c r="S14" s="635"/>
      <c r="T14" s="635"/>
      <c r="U14" s="635"/>
      <c r="V14" s="635"/>
      <c r="W14" s="635"/>
      <c r="X14" s="635"/>
      <c r="Y14" s="636"/>
      <c r="Z14" s="672">
        <v>0</v>
      </c>
      <c r="AA14" s="672"/>
      <c r="AB14" s="672"/>
      <c r="AC14" s="672"/>
      <c r="AD14" s="673">
        <v>4</v>
      </c>
      <c r="AE14" s="673"/>
      <c r="AF14" s="673"/>
      <c r="AG14" s="673"/>
      <c r="AH14" s="673"/>
      <c r="AI14" s="673"/>
      <c r="AJ14" s="673"/>
      <c r="AK14" s="673"/>
      <c r="AL14" s="637">
        <v>0</v>
      </c>
      <c r="AM14" s="638"/>
      <c r="AN14" s="638"/>
      <c r="AO14" s="674"/>
      <c r="AP14" s="631" t="s">
        <v>267</v>
      </c>
      <c r="AQ14" s="632"/>
      <c r="AR14" s="632"/>
      <c r="AS14" s="632"/>
      <c r="AT14" s="632"/>
      <c r="AU14" s="632"/>
      <c r="AV14" s="632"/>
      <c r="AW14" s="632"/>
      <c r="AX14" s="632"/>
      <c r="AY14" s="632"/>
      <c r="AZ14" s="632"/>
      <c r="BA14" s="632"/>
      <c r="BB14" s="632"/>
      <c r="BC14" s="632"/>
      <c r="BD14" s="632"/>
      <c r="BE14" s="632"/>
      <c r="BF14" s="633"/>
      <c r="BG14" s="634">
        <v>122221</v>
      </c>
      <c r="BH14" s="635"/>
      <c r="BI14" s="635"/>
      <c r="BJ14" s="635"/>
      <c r="BK14" s="635"/>
      <c r="BL14" s="635"/>
      <c r="BM14" s="635"/>
      <c r="BN14" s="636"/>
      <c r="BO14" s="672">
        <v>4</v>
      </c>
      <c r="BP14" s="672"/>
      <c r="BQ14" s="672"/>
      <c r="BR14" s="672"/>
      <c r="BS14" s="673" t="s">
        <v>251</v>
      </c>
      <c r="BT14" s="673"/>
      <c r="BU14" s="673"/>
      <c r="BV14" s="673"/>
      <c r="BW14" s="673"/>
      <c r="BX14" s="673"/>
      <c r="BY14" s="673"/>
      <c r="BZ14" s="673"/>
      <c r="CA14" s="673"/>
      <c r="CB14" s="711"/>
      <c r="CD14" s="631" t="s">
        <v>268</v>
      </c>
      <c r="CE14" s="632"/>
      <c r="CF14" s="632"/>
      <c r="CG14" s="632"/>
      <c r="CH14" s="632"/>
      <c r="CI14" s="632"/>
      <c r="CJ14" s="632"/>
      <c r="CK14" s="632"/>
      <c r="CL14" s="632"/>
      <c r="CM14" s="632"/>
      <c r="CN14" s="632"/>
      <c r="CO14" s="632"/>
      <c r="CP14" s="632"/>
      <c r="CQ14" s="633"/>
      <c r="CR14" s="634">
        <v>829363</v>
      </c>
      <c r="CS14" s="635"/>
      <c r="CT14" s="635"/>
      <c r="CU14" s="635"/>
      <c r="CV14" s="635"/>
      <c r="CW14" s="635"/>
      <c r="CX14" s="635"/>
      <c r="CY14" s="636"/>
      <c r="CZ14" s="672">
        <v>3.4</v>
      </c>
      <c r="DA14" s="672"/>
      <c r="DB14" s="672"/>
      <c r="DC14" s="672"/>
      <c r="DD14" s="640">
        <v>80250</v>
      </c>
      <c r="DE14" s="635"/>
      <c r="DF14" s="635"/>
      <c r="DG14" s="635"/>
      <c r="DH14" s="635"/>
      <c r="DI14" s="635"/>
      <c r="DJ14" s="635"/>
      <c r="DK14" s="635"/>
      <c r="DL14" s="635"/>
      <c r="DM14" s="635"/>
      <c r="DN14" s="635"/>
      <c r="DO14" s="635"/>
      <c r="DP14" s="636"/>
      <c r="DQ14" s="640">
        <v>684587</v>
      </c>
      <c r="DR14" s="635"/>
      <c r="DS14" s="635"/>
      <c r="DT14" s="635"/>
      <c r="DU14" s="635"/>
      <c r="DV14" s="635"/>
      <c r="DW14" s="635"/>
      <c r="DX14" s="635"/>
      <c r="DY14" s="635"/>
      <c r="DZ14" s="635"/>
      <c r="EA14" s="635"/>
      <c r="EB14" s="635"/>
      <c r="EC14" s="671"/>
    </row>
    <row r="15" spans="2:143" ht="11.25" customHeight="1" x14ac:dyDescent="0.15">
      <c r="B15" s="631" t="s">
        <v>269</v>
      </c>
      <c r="C15" s="632"/>
      <c r="D15" s="632"/>
      <c r="E15" s="632"/>
      <c r="F15" s="632"/>
      <c r="G15" s="632"/>
      <c r="H15" s="632"/>
      <c r="I15" s="632"/>
      <c r="J15" s="632"/>
      <c r="K15" s="632"/>
      <c r="L15" s="632"/>
      <c r="M15" s="632"/>
      <c r="N15" s="632"/>
      <c r="O15" s="632"/>
      <c r="P15" s="632"/>
      <c r="Q15" s="633"/>
      <c r="R15" s="634" t="s">
        <v>242</v>
      </c>
      <c r="S15" s="635"/>
      <c r="T15" s="635"/>
      <c r="U15" s="635"/>
      <c r="V15" s="635"/>
      <c r="W15" s="635"/>
      <c r="X15" s="635"/>
      <c r="Y15" s="636"/>
      <c r="Z15" s="672" t="s">
        <v>251</v>
      </c>
      <c r="AA15" s="672"/>
      <c r="AB15" s="672"/>
      <c r="AC15" s="672"/>
      <c r="AD15" s="673" t="s">
        <v>254</v>
      </c>
      <c r="AE15" s="673"/>
      <c r="AF15" s="673"/>
      <c r="AG15" s="673"/>
      <c r="AH15" s="673"/>
      <c r="AI15" s="673"/>
      <c r="AJ15" s="673"/>
      <c r="AK15" s="673"/>
      <c r="AL15" s="637" t="s">
        <v>242</v>
      </c>
      <c r="AM15" s="638"/>
      <c r="AN15" s="638"/>
      <c r="AO15" s="674"/>
      <c r="AP15" s="631" t="s">
        <v>270</v>
      </c>
      <c r="AQ15" s="632"/>
      <c r="AR15" s="632"/>
      <c r="AS15" s="632"/>
      <c r="AT15" s="632"/>
      <c r="AU15" s="632"/>
      <c r="AV15" s="632"/>
      <c r="AW15" s="632"/>
      <c r="AX15" s="632"/>
      <c r="AY15" s="632"/>
      <c r="AZ15" s="632"/>
      <c r="BA15" s="632"/>
      <c r="BB15" s="632"/>
      <c r="BC15" s="632"/>
      <c r="BD15" s="632"/>
      <c r="BE15" s="632"/>
      <c r="BF15" s="633"/>
      <c r="BG15" s="634">
        <v>184376</v>
      </c>
      <c r="BH15" s="635"/>
      <c r="BI15" s="635"/>
      <c r="BJ15" s="635"/>
      <c r="BK15" s="635"/>
      <c r="BL15" s="635"/>
      <c r="BM15" s="635"/>
      <c r="BN15" s="636"/>
      <c r="BO15" s="672">
        <v>6</v>
      </c>
      <c r="BP15" s="672"/>
      <c r="BQ15" s="672"/>
      <c r="BR15" s="672"/>
      <c r="BS15" s="673" t="s">
        <v>242</v>
      </c>
      <c r="BT15" s="673"/>
      <c r="BU15" s="673"/>
      <c r="BV15" s="673"/>
      <c r="BW15" s="673"/>
      <c r="BX15" s="673"/>
      <c r="BY15" s="673"/>
      <c r="BZ15" s="673"/>
      <c r="CA15" s="673"/>
      <c r="CB15" s="711"/>
      <c r="CD15" s="631" t="s">
        <v>271</v>
      </c>
      <c r="CE15" s="632"/>
      <c r="CF15" s="632"/>
      <c r="CG15" s="632"/>
      <c r="CH15" s="632"/>
      <c r="CI15" s="632"/>
      <c r="CJ15" s="632"/>
      <c r="CK15" s="632"/>
      <c r="CL15" s="632"/>
      <c r="CM15" s="632"/>
      <c r="CN15" s="632"/>
      <c r="CO15" s="632"/>
      <c r="CP15" s="632"/>
      <c r="CQ15" s="633"/>
      <c r="CR15" s="634">
        <v>2931073</v>
      </c>
      <c r="CS15" s="635"/>
      <c r="CT15" s="635"/>
      <c r="CU15" s="635"/>
      <c r="CV15" s="635"/>
      <c r="CW15" s="635"/>
      <c r="CX15" s="635"/>
      <c r="CY15" s="636"/>
      <c r="CZ15" s="672">
        <v>12</v>
      </c>
      <c r="DA15" s="672"/>
      <c r="DB15" s="672"/>
      <c r="DC15" s="672"/>
      <c r="DD15" s="640">
        <v>1223426</v>
      </c>
      <c r="DE15" s="635"/>
      <c r="DF15" s="635"/>
      <c r="DG15" s="635"/>
      <c r="DH15" s="635"/>
      <c r="DI15" s="635"/>
      <c r="DJ15" s="635"/>
      <c r="DK15" s="635"/>
      <c r="DL15" s="635"/>
      <c r="DM15" s="635"/>
      <c r="DN15" s="635"/>
      <c r="DO15" s="635"/>
      <c r="DP15" s="636"/>
      <c r="DQ15" s="640">
        <v>1509927</v>
      </c>
      <c r="DR15" s="635"/>
      <c r="DS15" s="635"/>
      <c r="DT15" s="635"/>
      <c r="DU15" s="635"/>
      <c r="DV15" s="635"/>
      <c r="DW15" s="635"/>
      <c r="DX15" s="635"/>
      <c r="DY15" s="635"/>
      <c r="DZ15" s="635"/>
      <c r="EA15" s="635"/>
      <c r="EB15" s="635"/>
      <c r="EC15" s="671"/>
    </row>
    <row r="16" spans="2:143" ht="11.25" customHeight="1" x14ac:dyDescent="0.15">
      <c r="B16" s="631" t="s">
        <v>272</v>
      </c>
      <c r="C16" s="632"/>
      <c r="D16" s="632"/>
      <c r="E16" s="632"/>
      <c r="F16" s="632"/>
      <c r="G16" s="632"/>
      <c r="H16" s="632"/>
      <c r="I16" s="632"/>
      <c r="J16" s="632"/>
      <c r="K16" s="632"/>
      <c r="L16" s="632"/>
      <c r="M16" s="632"/>
      <c r="N16" s="632"/>
      <c r="O16" s="632"/>
      <c r="P16" s="632"/>
      <c r="Q16" s="633"/>
      <c r="R16" s="634">
        <v>14663</v>
      </c>
      <c r="S16" s="635"/>
      <c r="T16" s="635"/>
      <c r="U16" s="635"/>
      <c r="V16" s="635"/>
      <c r="W16" s="635"/>
      <c r="X16" s="635"/>
      <c r="Y16" s="636"/>
      <c r="Z16" s="672">
        <v>0.1</v>
      </c>
      <c r="AA16" s="672"/>
      <c r="AB16" s="672"/>
      <c r="AC16" s="672"/>
      <c r="AD16" s="673">
        <v>14663</v>
      </c>
      <c r="AE16" s="673"/>
      <c r="AF16" s="673"/>
      <c r="AG16" s="673"/>
      <c r="AH16" s="673"/>
      <c r="AI16" s="673"/>
      <c r="AJ16" s="673"/>
      <c r="AK16" s="673"/>
      <c r="AL16" s="637">
        <v>0.1</v>
      </c>
      <c r="AM16" s="638"/>
      <c r="AN16" s="638"/>
      <c r="AO16" s="674"/>
      <c r="AP16" s="631" t="s">
        <v>273</v>
      </c>
      <c r="AQ16" s="632"/>
      <c r="AR16" s="632"/>
      <c r="AS16" s="632"/>
      <c r="AT16" s="632"/>
      <c r="AU16" s="632"/>
      <c r="AV16" s="632"/>
      <c r="AW16" s="632"/>
      <c r="AX16" s="632"/>
      <c r="AY16" s="632"/>
      <c r="AZ16" s="632"/>
      <c r="BA16" s="632"/>
      <c r="BB16" s="632"/>
      <c r="BC16" s="632"/>
      <c r="BD16" s="632"/>
      <c r="BE16" s="632"/>
      <c r="BF16" s="633"/>
      <c r="BG16" s="634" t="s">
        <v>242</v>
      </c>
      <c r="BH16" s="635"/>
      <c r="BI16" s="635"/>
      <c r="BJ16" s="635"/>
      <c r="BK16" s="635"/>
      <c r="BL16" s="635"/>
      <c r="BM16" s="635"/>
      <c r="BN16" s="636"/>
      <c r="BO16" s="672" t="s">
        <v>242</v>
      </c>
      <c r="BP16" s="672"/>
      <c r="BQ16" s="672"/>
      <c r="BR16" s="672"/>
      <c r="BS16" s="673" t="s">
        <v>187</v>
      </c>
      <c r="BT16" s="673"/>
      <c r="BU16" s="673"/>
      <c r="BV16" s="673"/>
      <c r="BW16" s="673"/>
      <c r="BX16" s="673"/>
      <c r="BY16" s="673"/>
      <c r="BZ16" s="673"/>
      <c r="CA16" s="673"/>
      <c r="CB16" s="711"/>
      <c r="CD16" s="631" t="s">
        <v>274</v>
      </c>
      <c r="CE16" s="632"/>
      <c r="CF16" s="632"/>
      <c r="CG16" s="632"/>
      <c r="CH16" s="632"/>
      <c r="CI16" s="632"/>
      <c r="CJ16" s="632"/>
      <c r="CK16" s="632"/>
      <c r="CL16" s="632"/>
      <c r="CM16" s="632"/>
      <c r="CN16" s="632"/>
      <c r="CO16" s="632"/>
      <c r="CP16" s="632"/>
      <c r="CQ16" s="633"/>
      <c r="CR16" s="634">
        <v>32159</v>
      </c>
      <c r="CS16" s="635"/>
      <c r="CT16" s="635"/>
      <c r="CU16" s="635"/>
      <c r="CV16" s="635"/>
      <c r="CW16" s="635"/>
      <c r="CX16" s="635"/>
      <c r="CY16" s="636"/>
      <c r="CZ16" s="672">
        <v>0.1</v>
      </c>
      <c r="DA16" s="672"/>
      <c r="DB16" s="672"/>
      <c r="DC16" s="672"/>
      <c r="DD16" s="640" t="s">
        <v>251</v>
      </c>
      <c r="DE16" s="635"/>
      <c r="DF16" s="635"/>
      <c r="DG16" s="635"/>
      <c r="DH16" s="635"/>
      <c r="DI16" s="635"/>
      <c r="DJ16" s="635"/>
      <c r="DK16" s="635"/>
      <c r="DL16" s="635"/>
      <c r="DM16" s="635"/>
      <c r="DN16" s="635"/>
      <c r="DO16" s="635"/>
      <c r="DP16" s="636"/>
      <c r="DQ16" s="640">
        <v>22329</v>
      </c>
      <c r="DR16" s="635"/>
      <c r="DS16" s="635"/>
      <c r="DT16" s="635"/>
      <c r="DU16" s="635"/>
      <c r="DV16" s="635"/>
      <c r="DW16" s="635"/>
      <c r="DX16" s="635"/>
      <c r="DY16" s="635"/>
      <c r="DZ16" s="635"/>
      <c r="EA16" s="635"/>
      <c r="EB16" s="635"/>
      <c r="EC16" s="671"/>
    </row>
    <row r="17" spans="2:133" ht="11.25" customHeight="1" x14ac:dyDescent="0.15">
      <c r="B17" s="631" t="s">
        <v>275</v>
      </c>
      <c r="C17" s="632"/>
      <c r="D17" s="632"/>
      <c r="E17" s="632"/>
      <c r="F17" s="632"/>
      <c r="G17" s="632"/>
      <c r="H17" s="632"/>
      <c r="I17" s="632"/>
      <c r="J17" s="632"/>
      <c r="K17" s="632"/>
      <c r="L17" s="632"/>
      <c r="M17" s="632"/>
      <c r="N17" s="632"/>
      <c r="O17" s="632"/>
      <c r="P17" s="632"/>
      <c r="Q17" s="633"/>
      <c r="R17" s="634">
        <v>50360</v>
      </c>
      <c r="S17" s="635"/>
      <c r="T17" s="635"/>
      <c r="U17" s="635"/>
      <c r="V17" s="635"/>
      <c r="W17" s="635"/>
      <c r="X17" s="635"/>
      <c r="Y17" s="636"/>
      <c r="Z17" s="672">
        <v>0.2</v>
      </c>
      <c r="AA17" s="672"/>
      <c r="AB17" s="672"/>
      <c r="AC17" s="672"/>
      <c r="AD17" s="673">
        <v>50360</v>
      </c>
      <c r="AE17" s="673"/>
      <c r="AF17" s="673"/>
      <c r="AG17" s="673"/>
      <c r="AH17" s="673"/>
      <c r="AI17" s="673"/>
      <c r="AJ17" s="673"/>
      <c r="AK17" s="673"/>
      <c r="AL17" s="637">
        <v>0.4</v>
      </c>
      <c r="AM17" s="638"/>
      <c r="AN17" s="638"/>
      <c r="AO17" s="674"/>
      <c r="AP17" s="631" t="s">
        <v>276</v>
      </c>
      <c r="AQ17" s="632"/>
      <c r="AR17" s="632"/>
      <c r="AS17" s="632"/>
      <c r="AT17" s="632"/>
      <c r="AU17" s="632"/>
      <c r="AV17" s="632"/>
      <c r="AW17" s="632"/>
      <c r="AX17" s="632"/>
      <c r="AY17" s="632"/>
      <c r="AZ17" s="632"/>
      <c r="BA17" s="632"/>
      <c r="BB17" s="632"/>
      <c r="BC17" s="632"/>
      <c r="BD17" s="632"/>
      <c r="BE17" s="632"/>
      <c r="BF17" s="633"/>
      <c r="BG17" s="634" t="s">
        <v>254</v>
      </c>
      <c r="BH17" s="635"/>
      <c r="BI17" s="635"/>
      <c r="BJ17" s="635"/>
      <c r="BK17" s="635"/>
      <c r="BL17" s="635"/>
      <c r="BM17" s="635"/>
      <c r="BN17" s="636"/>
      <c r="BO17" s="672" t="s">
        <v>254</v>
      </c>
      <c r="BP17" s="672"/>
      <c r="BQ17" s="672"/>
      <c r="BR17" s="672"/>
      <c r="BS17" s="673" t="s">
        <v>254</v>
      </c>
      <c r="BT17" s="673"/>
      <c r="BU17" s="673"/>
      <c r="BV17" s="673"/>
      <c r="BW17" s="673"/>
      <c r="BX17" s="673"/>
      <c r="BY17" s="673"/>
      <c r="BZ17" s="673"/>
      <c r="CA17" s="673"/>
      <c r="CB17" s="711"/>
      <c r="CD17" s="631" t="s">
        <v>277</v>
      </c>
      <c r="CE17" s="632"/>
      <c r="CF17" s="632"/>
      <c r="CG17" s="632"/>
      <c r="CH17" s="632"/>
      <c r="CI17" s="632"/>
      <c r="CJ17" s="632"/>
      <c r="CK17" s="632"/>
      <c r="CL17" s="632"/>
      <c r="CM17" s="632"/>
      <c r="CN17" s="632"/>
      <c r="CO17" s="632"/>
      <c r="CP17" s="632"/>
      <c r="CQ17" s="633"/>
      <c r="CR17" s="634">
        <v>2930821</v>
      </c>
      <c r="CS17" s="635"/>
      <c r="CT17" s="635"/>
      <c r="CU17" s="635"/>
      <c r="CV17" s="635"/>
      <c r="CW17" s="635"/>
      <c r="CX17" s="635"/>
      <c r="CY17" s="636"/>
      <c r="CZ17" s="672">
        <v>12</v>
      </c>
      <c r="DA17" s="672"/>
      <c r="DB17" s="672"/>
      <c r="DC17" s="672"/>
      <c r="DD17" s="640" t="s">
        <v>251</v>
      </c>
      <c r="DE17" s="635"/>
      <c r="DF17" s="635"/>
      <c r="DG17" s="635"/>
      <c r="DH17" s="635"/>
      <c r="DI17" s="635"/>
      <c r="DJ17" s="635"/>
      <c r="DK17" s="635"/>
      <c r="DL17" s="635"/>
      <c r="DM17" s="635"/>
      <c r="DN17" s="635"/>
      <c r="DO17" s="635"/>
      <c r="DP17" s="636"/>
      <c r="DQ17" s="640">
        <v>2911623</v>
      </c>
      <c r="DR17" s="635"/>
      <c r="DS17" s="635"/>
      <c r="DT17" s="635"/>
      <c r="DU17" s="635"/>
      <c r="DV17" s="635"/>
      <c r="DW17" s="635"/>
      <c r="DX17" s="635"/>
      <c r="DY17" s="635"/>
      <c r="DZ17" s="635"/>
      <c r="EA17" s="635"/>
      <c r="EB17" s="635"/>
      <c r="EC17" s="671"/>
    </row>
    <row r="18" spans="2:133" ht="11.25" customHeight="1" x14ac:dyDescent="0.15">
      <c r="B18" s="631" t="s">
        <v>278</v>
      </c>
      <c r="C18" s="632"/>
      <c r="D18" s="632"/>
      <c r="E18" s="632"/>
      <c r="F18" s="632"/>
      <c r="G18" s="632"/>
      <c r="H18" s="632"/>
      <c r="I18" s="632"/>
      <c r="J18" s="632"/>
      <c r="K18" s="632"/>
      <c r="L18" s="632"/>
      <c r="M18" s="632"/>
      <c r="N18" s="632"/>
      <c r="O18" s="632"/>
      <c r="P18" s="632"/>
      <c r="Q18" s="633"/>
      <c r="R18" s="634">
        <v>14353</v>
      </c>
      <c r="S18" s="635"/>
      <c r="T18" s="635"/>
      <c r="U18" s="635"/>
      <c r="V18" s="635"/>
      <c r="W18" s="635"/>
      <c r="X18" s="635"/>
      <c r="Y18" s="636"/>
      <c r="Z18" s="672">
        <v>0.1</v>
      </c>
      <c r="AA18" s="672"/>
      <c r="AB18" s="672"/>
      <c r="AC18" s="672"/>
      <c r="AD18" s="673">
        <v>14353</v>
      </c>
      <c r="AE18" s="673"/>
      <c r="AF18" s="673"/>
      <c r="AG18" s="673"/>
      <c r="AH18" s="673"/>
      <c r="AI18" s="673"/>
      <c r="AJ18" s="673"/>
      <c r="AK18" s="673"/>
      <c r="AL18" s="637">
        <v>0.1</v>
      </c>
      <c r="AM18" s="638"/>
      <c r="AN18" s="638"/>
      <c r="AO18" s="674"/>
      <c r="AP18" s="631" t="s">
        <v>279</v>
      </c>
      <c r="AQ18" s="632"/>
      <c r="AR18" s="632"/>
      <c r="AS18" s="632"/>
      <c r="AT18" s="632"/>
      <c r="AU18" s="632"/>
      <c r="AV18" s="632"/>
      <c r="AW18" s="632"/>
      <c r="AX18" s="632"/>
      <c r="AY18" s="632"/>
      <c r="AZ18" s="632"/>
      <c r="BA18" s="632"/>
      <c r="BB18" s="632"/>
      <c r="BC18" s="632"/>
      <c r="BD18" s="632"/>
      <c r="BE18" s="632"/>
      <c r="BF18" s="633"/>
      <c r="BG18" s="634" t="s">
        <v>280</v>
      </c>
      <c r="BH18" s="635"/>
      <c r="BI18" s="635"/>
      <c r="BJ18" s="635"/>
      <c r="BK18" s="635"/>
      <c r="BL18" s="635"/>
      <c r="BM18" s="635"/>
      <c r="BN18" s="636"/>
      <c r="BO18" s="672" t="s">
        <v>280</v>
      </c>
      <c r="BP18" s="672"/>
      <c r="BQ18" s="672"/>
      <c r="BR18" s="672"/>
      <c r="BS18" s="673" t="s">
        <v>251</v>
      </c>
      <c r="BT18" s="673"/>
      <c r="BU18" s="673"/>
      <c r="BV18" s="673"/>
      <c r="BW18" s="673"/>
      <c r="BX18" s="673"/>
      <c r="BY18" s="673"/>
      <c r="BZ18" s="673"/>
      <c r="CA18" s="673"/>
      <c r="CB18" s="711"/>
      <c r="CD18" s="631" t="s">
        <v>281</v>
      </c>
      <c r="CE18" s="632"/>
      <c r="CF18" s="632"/>
      <c r="CG18" s="632"/>
      <c r="CH18" s="632"/>
      <c r="CI18" s="632"/>
      <c r="CJ18" s="632"/>
      <c r="CK18" s="632"/>
      <c r="CL18" s="632"/>
      <c r="CM18" s="632"/>
      <c r="CN18" s="632"/>
      <c r="CO18" s="632"/>
      <c r="CP18" s="632"/>
      <c r="CQ18" s="633"/>
      <c r="CR18" s="634" t="s">
        <v>242</v>
      </c>
      <c r="CS18" s="635"/>
      <c r="CT18" s="635"/>
      <c r="CU18" s="635"/>
      <c r="CV18" s="635"/>
      <c r="CW18" s="635"/>
      <c r="CX18" s="635"/>
      <c r="CY18" s="636"/>
      <c r="CZ18" s="672" t="s">
        <v>254</v>
      </c>
      <c r="DA18" s="672"/>
      <c r="DB18" s="672"/>
      <c r="DC18" s="672"/>
      <c r="DD18" s="640" t="s">
        <v>242</v>
      </c>
      <c r="DE18" s="635"/>
      <c r="DF18" s="635"/>
      <c r="DG18" s="635"/>
      <c r="DH18" s="635"/>
      <c r="DI18" s="635"/>
      <c r="DJ18" s="635"/>
      <c r="DK18" s="635"/>
      <c r="DL18" s="635"/>
      <c r="DM18" s="635"/>
      <c r="DN18" s="635"/>
      <c r="DO18" s="635"/>
      <c r="DP18" s="636"/>
      <c r="DQ18" s="640" t="s">
        <v>242</v>
      </c>
      <c r="DR18" s="635"/>
      <c r="DS18" s="635"/>
      <c r="DT18" s="635"/>
      <c r="DU18" s="635"/>
      <c r="DV18" s="635"/>
      <c r="DW18" s="635"/>
      <c r="DX18" s="635"/>
      <c r="DY18" s="635"/>
      <c r="DZ18" s="635"/>
      <c r="EA18" s="635"/>
      <c r="EB18" s="635"/>
      <c r="EC18" s="671"/>
    </row>
    <row r="19" spans="2:133" ht="11.25" customHeight="1" x14ac:dyDescent="0.15">
      <c r="B19" s="631" t="s">
        <v>282</v>
      </c>
      <c r="C19" s="632"/>
      <c r="D19" s="632"/>
      <c r="E19" s="632"/>
      <c r="F19" s="632"/>
      <c r="G19" s="632"/>
      <c r="H19" s="632"/>
      <c r="I19" s="632"/>
      <c r="J19" s="632"/>
      <c r="K19" s="632"/>
      <c r="L19" s="632"/>
      <c r="M19" s="632"/>
      <c r="N19" s="632"/>
      <c r="O19" s="632"/>
      <c r="P19" s="632"/>
      <c r="Q19" s="633"/>
      <c r="R19" s="634">
        <v>12779</v>
      </c>
      <c r="S19" s="635"/>
      <c r="T19" s="635"/>
      <c r="U19" s="635"/>
      <c r="V19" s="635"/>
      <c r="W19" s="635"/>
      <c r="X19" s="635"/>
      <c r="Y19" s="636"/>
      <c r="Z19" s="672">
        <v>0.1</v>
      </c>
      <c r="AA19" s="672"/>
      <c r="AB19" s="672"/>
      <c r="AC19" s="672"/>
      <c r="AD19" s="673">
        <v>12779</v>
      </c>
      <c r="AE19" s="673"/>
      <c r="AF19" s="673"/>
      <c r="AG19" s="673"/>
      <c r="AH19" s="673"/>
      <c r="AI19" s="673"/>
      <c r="AJ19" s="673"/>
      <c r="AK19" s="673"/>
      <c r="AL19" s="637">
        <v>0.1</v>
      </c>
      <c r="AM19" s="638"/>
      <c r="AN19" s="638"/>
      <c r="AO19" s="674"/>
      <c r="AP19" s="631" t="s">
        <v>283</v>
      </c>
      <c r="AQ19" s="632"/>
      <c r="AR19" s="632"/>
      <c r="AS19" s="632"/>
      <c r="AT19" s="632"/>
      <c r="AU19" s="632"/>
      <c r="AV19" s="632"/>
      <c r="AW19" s="632"/>
      <c r="AX19" s="632"/>
      <c r="AY19" s="632"/>
      <c r="AZ19" s="632"/>
      <c r="BA19" s="632"/>
      <c r="BB19" s="632"/>
      <c r="BC19" s="632"/>
      <c r="BD19" s="632"/>
      <c r="BE19" s="632"/>
      <c r="BF19" s="633"/>
      <c r="BG19" s="634">
        <v>635</v>
      </c>
      <c r="BH19" s="635"/>
      <c r="BI19" s="635"/>
      <c r="BJ19" s="635"/>
      <c r="BK19" s="635"/>
      <c r="BL19" s="635"/>
      <c r="BM19" s="635"/>
      <c r="BN19" s="636"/>
      <c r="BO19" s="672">
        <v>0</v>
      </c>
      <c r="BP19" s="672"/>
      <c r="BQ19" s="672"/>
      <c r="BR19" s="672"/>
      <c r="BS19" s="673" t="s">
        <v>242</v>
      </c>
      <c r="BT19" s="673"/>
      <c r="BU19" s="673"/>
      <c r="BV19" s="673"/>
      <c r="BW19" s="673"/>
      <c r="BX19" s="673"/>
      <c r="BY19" s="673"/>
      <c r="BZ19" s="673"/>
      <c r="CA19" s="673"/>
      <c r="CB19" s="711"/>
      <c r="CD19" s="631" t="s">
        <v>284</v>
      </c>
      <c r="CE19" s="632"/>
      <c r="CF19" s="632"/>
      <c r="CG19" s="632"/>
      <c r="CH19" s="632"/>
      <c r="CI19" s="632"/>
      <c r="CJ19" s="632"/>
      <c r="CK19" s="632"/>
      <c r="CL19" s="632"/>
      <c r="CM19" s="632"/>
      <c r="CN19" s="632"/>
      <c r="CO19" s="632"/>
      <c r="CP19" s="632"/>
      <c r="CQ19" s="633"/>
      <c r="CR19" s="634" t="s">
        <v>242</v>
      </c>
      <c r="CS19" s="635"/>
      <c r="CT19" s="635"/>
      <c r="CU19" s="635"/>
      <c r="CV19" s="635"/>
      <c r="CW19" s="635"/>
      <c r="CX19" s="635"/>
      <c r="CY19" s="636"/>
      <c r="CZ19" s="672" t="s">
        <v>242</v>
      </c>
      <c r="DA19" s="672"/>
      <c r="DB19" s="672"/>
      <c r="DC19" s="672"/>
      <c r="DD19" s="640" t="s">
        <v>254</v>
      </c>
      <c r="DE19" s="635"/>
      <c r="DF19" s="635"/>
      <c r="DG19" s="635"/>
      <c r="DH19" s="635"/>
      <c r="DI19" s="635"/>
      <c r="DJ19" s="635"/>
      <c r="DK19" s="635"/>
      <c r="DL19" s="635"/>
      <c r="DM19" s="635"/>
      <c r="DN19" s="635"/>
      <c r="DO19" s="635"/>
      <c r="DP19" s="636"/>
      <c r="DQ19" s="640" t="s">
        <v>251</v>
      </c>
      <c r="DR19" s="635"/>
      <c r="DS19" s="635"/>
      <c r="DT19" s="635"/>
      <c r="DU19" s="635"/>
      <c r="DV19" s="635"/>
      <c r="DW19" s="635"/>
      <c r="DX19" s="635"/>
      <c r="DY19" s="635"/>
      <c r="DZ19" s="635"/>
      <c r="EA19" s="635"/>
      <c r="EB19" s="635"/>
      <c r="EC19" s="671"/>
    </row>
    <row r="20" spans="2:133" ht="11.25" customHeight="1" x14ac:dyDescent="0.15">
      <c r="B20" s="701" t="s">
        <v>285</v>
      </c>
      <c r="C20" s="702"/>
      <c r="D20" s="702"/>
      <c r="E20" s="702"/>
      <c r="F20" s="702"/>
      <c r="G20" s="702"/>
      <c r="H20" s="702"/>
      <c r="I20" s="702"/>
      <c r="J20" s="702"/>
      <c r="K20" s="702"/>
      <c r="L20" s="702"/>
      <c r="M20" s="702"/>
      <c r="N20" s="702"/>
      <c r="O20" s="702"/>
      <c r="P20" s="702"/>
      <c r="Q20" s="703"/>
      <c r="R20" s="634">
        <v>1574</v>
      </c>
      <c r="S20" s="635"/>
      <c r="T20" s="635"/>
      <c r="U20" s="635"/>
      <c r="V20" s="635"/>
      <c r="W20" s="635"/>
      <c r="X20" s="635"/>
      <c r="Y20" s="636"/>
      <c r="Z20" s="672">
        <v>0</v>
      </c>
      <c r="AA20" s="672"/>
      <c r="AB20" s="672"/>
      <c r="AC20" s="672"/>
      <c r="AD20" s="673">
        <v>1574</v>
      </c>
      <c r="AE20" s="673"/>
      <c r="AF20" s="673"/>
      <c r="AG20" s="673"/>
      <c r="AH20" s="673"/>
      <c r="AI20" s="673"/>
      <c r="AJ20" s="673"/>
      <c r="AK20" s="673"/>
      <c r="AL20" s="637">
        <v>0</v>
      </c>
      <c r="AM20" s="638"/>
      <c r="AN20" s="638"/>
      <c r="AO20" s="674"/>
      <c r="AP20" s="631" t="s">
        <v>286</v>
      </c>
      <c r="AQ20" s="632"/>
      <c r="AR20" s="632"/>
      <c r="AS20" s="632"/>
      <c r="AT20" s="632"/>
      <c r="AU20" s="632"/>
      <c r="AV20" s="632"/>
      <c r="AW20" s="632"/>
      <c r="AX20" s="632"/>
      <c r="AY20" s="632"/>
      <c r="AZ20" s="632"/>
      <c r="BA20" s="632"/>
      <c r="BB20" s="632"/>
      <c r="BC20" s="632"/>
      <c r="BD20" s="632"/>
      <c r="BE20" s="632"/>
      <c r="BF20" s="633"/>
      <c r="BG20" s="634">
        <v>635</v>
      </c>
      <c r="BH20" s="635"/>
      <c r="BI20" s="635"/>
      <c r="BJ20" s="635"/>
      <c r="BK20" s="635"/>
      <c r="BL20" s="635"/>
      <c r="BM20" s="635"/>
      <c r="BN20" s="636"/>
      <c r="BO20" s="672">
        <v>0</v>
      </c>
      <c r="BP20" s="672"/>
      <c r="BQ20" s="672"/>
      <c r="BR20" s="672"/>
      <c r="BS20" s="673" t="s">
        <v>251</v>
      </c>
      <c r="BT20" s="673"/>
      <c r="BU20" s="673"/>
      <c r="BV20" s="673"/>
      <c r="BW20" s="673"/>
      <c r="BX20" s="673"/>
      <c r="BY20" s="673"/>
      <c r="BZ20" s="673"/>
      <c r="CA20" s="673"/>
      <c r="CB20" s="711"/>
      <c r="CD20" s="631" t="s">
        <v>287</v>
      </c>
      <c r="CE20" s="632"/>
      <c r="CF20" s="632"/>
      <c r="CG20" s="632"/>
      <c r="CH20" s="632"/>
      <c r="CI20" s="632"/>
      <c r="CJ20" s="632"/>
      <c r="CK20" s="632"/>
      <c r="CL20" s="632"/>
      <c r="CM20" s="632"/>
      <c r="CN20" s="632"/>
      <c r="CO20" s="632"/>
      <c r="CP20" s="632"/>
      <c r="CQ20" s="633"/>
      <c r="CR20" s="634">
        <v>24464697</v>
      </c>
      <c r="CS20" s="635"/>
      <c r="CT20" s="635"/>
      <c r="CU20" s="635"/>
      <c r="CV20" s="635"/>
      <c r="CW20" s="635"/>
      <c r="CX20" s="635"/>
      <c r="CY20" s="636"/>
      <c r="CZ20" s="672">
        <v>100</v>
      </c>
      <c r="DA20" s="672"/>
      <c r="DB20" s="672"/>
      <c r="DC20" s="672"/>
      <c r="DD20" s="640">
        <v>3761525</v>
      </c>
      <c r="DE20" s="635"/>
      <c r="DF20" s="635"/>
      <c r="DG20" s="635"/>
      <c r="DH20" s="635"/>
      <c r="DI20" s="635"/>
      <c r="DJ20" s="635"/>
      <c r="DK20" s="635"/>
      <c r="DL20" s="635"/>
      <c r="DM20" s="635"/>
      <c r="DN20" s="635"/>
      <c r="DO20" s="635"/>
      <c r="DP20" s="636"/>
      <c r="DQ20" s="640">
        <v>14980634</v>
      </c>
      <c r="DR20" s="635"/>
      <c r="DS20" s="635"/>
      <c r="DT20" s="635"/>
      <c r="DU20" s="635"/>
      <c r="DV20" s="635"/>
      <c r="DW20" s="635"/>
      <c r="DX20" s="635"/>
      <c r="DY20" s="635"/>
      <c r="DZ20" s="635"/>
      <c r="EA20" s="635"/>
      <c r="EB20" s="635"/>
      <c r="EC20" s="671"/>
    </row>
    <row r="21" spans="2:133" ht="11.25" customHeight="1" x14ac:dyDescent="0.15">
      <c r="B21" s="631" t="s">
        <v>288</v>
      </c>
      <c r="C21" s="632"/>
      <c r="D21" s="632"/>
      <c r="E21" s="632"/>
      <c r="F21" s="632"/>
      <c r="G21" s="632"/>
      <c r="H21" s="632"/>
      <c r="I21" s="632"/>
      <c r="J21" s="632"/>
      <c r="K21" s="632"/>
      <c r="L21" s="632"/>
      <c r="M21" s="632"/>
      <c r="N21" s="632"/>
      <c r="O21" s="632"/>
      <c r="P21" s="632"/>
      <c r="Q21" s="633"/>
      <c r="R21" s="634">
        <v>8470421</v>
      </c>
      <c r="S21" s="635"/>
      <c r="T21" s="635"/>
      <c r="U21" s="635"/>
      <c r="V21" s="635"/>
      <c r="W21" s="635"/>
      <c r="X21" s="635"/>
      <c r="Y21" s="636"/>
      <c r="Z21" s="672">
        <v>33.799999999999997</v>
      </c>
      <c r="AA21" s="672"/>
      <c r="AB21" s="672"/>
      <c r="AC21" s="672"/>
      <c r="AD21" s="673">
        <v>7750799</v>
      </c>
      <c r="AE21" s="673"/>
      <c r="AF21" s="673"/>
      <c r="AG21" s="673"/>
      <c r="AH21" s="673"/>
      <c r="AI21" s="673"/>
      <c r="AJ21" s="673"/>
      <c r="AK21" s="673"/>
      <c r="AL21" s="637">
        <v>65</v>
      </c>
      <c r="AM21" s="638"/>
      <c r="AN21" s="638"/>
      <c r="AO21" s="674"/>
      <c r="AP21" s="631" t="s">
        <v>289</v>
      </c>
      <c r="AQ21" s="712"/>
      <c r="AR21" s="712"/>
      <c r="AS21" s="712"/>
      <c r="AT21" s="712"/>
      <c r="AU21" s="712"/>
      <c r="AV21" s="712"/>
      <c r="AW21" s="712"/>
      <c r="AX21" s="712"/>
      <c r="AY21" s="712"/>
      <c r="AZ21" s="712"/>
      <c r="BA21" s="712"/>
      <c r="BB21" s="712"/>
      <c r="BC21" s="712"/>
      <c r="BD21" s="712"/>
      <c r="BE21" s="712"/>
      <c r="BF21" s="713"/>
      <c r="BG21" s="634">
        <v>635</v>
      </c>
      <c r="BH21" s="635"/>
      <c r="BI21" s="635"/>
      <c r="BJ21" s="635"/>
      <c r="BK21" s="635"/>
      <c r="BL21" s="635"/>
      <c r="BM21" s="635"/>
      <c r="BN21" s="636"/>
      <c r="BO21" s="672">
        <v>0</v>
      </c>
      <c r="BP21" s="672"/>
      <c r="BQ21" s="672"/>
      <c r="BR21" s="672"/>
      <c r="BS21" s="673" t="s">
        <v>242</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290</v>
      </c>
      <c r="C22" s="632"/>
      <c r="D22" s="632"/>
      <c r="E22" s="632"/>
      <c r="F22" s="632"/>
      <c r="G22" s="632"/>
      <c r="H22" s="632"/>
      <c r="I22" s="632"/>
      <c r="J22" s="632"/>
      <c r="K22" s="632"/>
      <c r="L22" s="632"/>
      <c r="M22" s="632"/>
      <c r="N22" s="632"/>
      <c r="O22" s="632"/>
      <c r="P22" s="632"/>
      <c r="Q22" s="633"/>
      <c r="R22" s="634">
        <v>7750799</v>
      </c>
      <c r="S22" s="635"/>
      <c r="T22" s="635"/>
      <c r="U22" s="635"/>
      <c r="V22" s="635"/>
      <c r="W22" s="635"/>
      <c r="X22" s="635"/>
      <c r="Y22" s="636"/>
      <c r="Z22" s="672">
        <v>30.9</v>
      </c>
      <c r="AA22" s="672"/>
      <c r="AB22" s="672"/>
      <c r="AC22" s="672"/>
      <c r="AD22" s="673">
        <v>7750799</v>
      </c>
      <c r="AE22" s="673"/>
      <c r="AF22" s="673"/>
      <c r="AG22" s="673"/>
      <c r="AH22" s="673"/>
      <c r="AI22" s="673"/>
      <c r="AJ22" s="673"/>
      <c r="AK22" s="673"/>
      <c r="AL22" s="637">
        <v>65</v>
      </c>
      <c r="AM22" s="638"/>
      <c r="AN22" s="638"/>
      <c r="AO22" s="674"/>
      <c r="AP22" s="631" t="s">
        <v>291</v>
      </c>
      <c r="AQ22" s="712"/>
      <c r="AR22" s="712"/>
      <c r="AS22" s="712"/>
      <c r="AT22" s="712"/>
      <c r="AU22" s="712"/>
      <c r="AV22" s="712"/>
      <c r="AW22" s="712"/>
      <c r="AX22" s="712"/>
      <c r="AY22" s="712"/>
      <c r="AZ22" s="712"/>
      <c r="BA22" s="712"/>
      <c r="BB22" s="712"/>
      <c r="BC22" s="712"/>
      <c r="BD22" s="712"/>
      <c r="BE22" s="712"/>
      <c r="BF22" s="713"/>
      <c r="BG22" s="634" t="s">
        <v>242</v>
      </c>
      <c r="BH22" s="635"/>
      <c r="BI22" s="635"/>
      <c r="BJ22" s="635"/>
      <c r="BK22" s="635"/>
      <c r="BL22" s="635"/>
      <c r="BM22" s="635"/>
      <c r="BN22" s="636"/>
      <c r="BO22" s="672" t="s">
        <v>251</v>
      </c>
      <c r="BP22" s="672"/>
      <c r="BQ22" s="672"/>
      <c r="BR22" s="672"/>
      <c r="BS22" s="673" t="s">
        <v>187</v>
      </c>
      <c r="BT22" s="673"/>
      <c r="BU22" s="673"/>
      <c r="BV22" s="673"/>
      <c r="BW22" s="673"/>
      <c r="BX22" s="673"/>
      <c r="BY22" s="673"/>
      <c r="BZ22" s="673"/>
      <c r="CA22" s="673"/>
      <c r="CB22" s="711"/>
      <c r="CD22" s="686" t="s">
        <v>292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293</v>
      </c>
      <c r="C23" s="632"/>
      <c r="D23" s="632"/>
      <c r="E23" s="632"/>
      <c r="F23" s="632"/>
      <c r="G23" s="632"/>
      <c r="H23" s="632"/>
      <c r="I23" s="632"/>
      <c r="J23" s="632"/>
      <c r="K23" s="632"/>
      <c r="L23" s="632"/>
      <c r="M23" s="632"/>
      <c r="N23" s="632"/>
      <c r="O23" s="632"/>
      <c r="P23" s="632"/>
      <c r="Q23" s="633"/>
      <c r="R23" s="634">
        <v>719622</v>
      </c>
      <c r="S23" s="635"/>
      <c r="T23" s="635"/>
      <c r="U23" s="635"/>
      <c r="V23" s="635"/>
      <c r="W23" s="635"/>
      <c r="X23" s="635"/>
      <c r="Y23" s="636"/>
      <c r="Z23" s="672">
        <v>2.9</v>
      </c>
      <c r="AA23" s="672"/>
      <c r="AB23" s="672"/>
      <c r="AC23" s="672"/>
      <c r="AD23" s="673" t="s">
        <v>187</v>
      </c>
      <c r="AE23" s="673"/>
      <c r="AF23" s="673"/>
      <c r="AG23" s="673"/>
      <c r="AH23" s="673"/>
      <c r="AI23" s="673"/>
      <c r="AJ23" s="673"/>
      <c r="AK23" s="673"/>
      <c r="AL23" s="637" t="s">
        <v>254</v>
      </c>
      <c r="AM23" s="638"/>
      <c r="AN23" s="638"/>
      <c r="AO23" s="674"/>
      <c r="AP23" s="631" t="s">
        <v>294</v>
      </c>
      <c r="AQ23" s="712"/>
      <c r="AR23" s="712"/>
      <c r="AS23" s="712"/>
      <c r="AT23" s="712"/>
      <c r="AU23" s="712"/>
      <c r="AV23" s="712"/>
      <c r="AW23" s="712"/>
      <c r="AX23" s="712"/>
      <c r="AY23" s="712"/>
      <c r="AZ23" s="712"/>
      <c r="BA23" s="712"/>
      <c r="BB23" s="712"/>
      <c r="BC23" s="712"/>
      <c r="BD23" s="712"/>
      <c r="BE23" s="712"/>
      <c r="BF23" s="713"/>
      <c r="BG23" s="634" t="s">
        <v>242</v>
      </c>
      <c r="BH23" s="635"/>
      <c r="BI23" s="635"/>
      <c r="BJ23" s="635"/>
      <c r="BK23" s="635"/>
      <c r="BL23" s="635"/>
      <c r="BM23" s="635"/>
      <c r="BN23" s="636"/>
      <c r="BO23" s="672" t="s">
        <v>251</v>
      </c>
      <c r="BP23" s="672"/>
      <c r="BQ23" s="672"/>
      <c r="BR23" s="672"/>
      <c r="BS23" s="673" t="s">
        <v>254</v>
      </c>
      <c r="BT23" s="673"/>
      <c r="BU23" s="673"/>
      <c r="BV23" s="673"/>
      <c r="BW23" s="673"/>
      <c r="BX23" s="673"/>
      <c r="BY23" s="673"/>
      <c r="BZ23" s="673"/>
      <c r="CA23" s="673"/>
      <c r="CB23" s="711"/>
      <c r="CD23" s="686" t="s">
        <v>230</v>
      </c>
      <c r="CE23" s="687"/>
      <c r="CF23" s="687"/>
      <c r="CG23" s="687"/>
      <c r="CH23" s="687"/>
      <c r="CI23" s="687"/>
      <c r="CJ23" s="687"/>
      <c r="CK23" s="687"/>
      <c r="CL23" s="687"/>
      <c r="CM23" s="687"/>
      <c r="CN23" s="687"/>
      <c r="CO23" s="687"/>
      <c r="CP23" s="687"/>
      <c r="CQ23" s="688"/>
      <c r="CR23" s="686" t="s">
        <v>295</v>
      </c>
      <c r="CS23" s="687"/>
      <c r="CT23" s="687"/>
      <c r="CU23" s="687"/>
      <c r="CV23" s="687"/>
      <c r="CW23" s="687"/>
      <c r="CX23" s="687"/>
      <c r="CY23" s="688"/>
      <c r="CZ23" s="686" t="s">
        <v>296</v>
      </c>
      <c r="DA23" s="687"/>
      <c r="DB23" s="687"/>
      <c r="DC23" s="688"/>
      <c r="DD23" s="686" t="s">
        <v>297</v>
      </c>
      <c r="DE23" s="687"/>
      <c r="DF23" s="687"/>
      <c r="DG23" s="687"/>
      <c r="DH23" s="687"/>
      <c r="DI23" s="687"/>
      <c r="DJ23" s="687"/>
      <c r="DK23" s="688"/>
      <c r="DL23" s="724" t="s">
        <v>298</v>
      </c>
      <c r="DM23" s="725"/>
      <c r="DN23" s="725"/>
      <c r="DO23" s="725"/>
      <c r="DP23" s="725"/>
      <c r="DQ23" s="725"/>
      <c r="DR23" s="725"/>
      <c r="DS23" s="725"/>
      <c r="DT23" s="725"/>
      <c r="DU23" s="725"/>
      <c r="DV23" s="726"/>
      <c r="DW23" s="686" t="s">
        <v>299</v>
      </c>
      <c r="DX23" s="687"/>
      <c r="DY23" s="687"/>
      <c r="DZ23" s="687"/>
      <c r="EA23" s="687"/>
      <c r="EB23" s="687"/>
      <c r="EC23" s="688"/>
    </row>
    <row r="24" spans="2:133" ht="11.25" customHeight="1" x14ac:dyDescent="0.15">
      <c r="B24" s="631" t="s">
        <v>300</v>
      </c>
      <c r="C24" s="632"/>
      <c r="D24" s="632"/>
      <c r="E24" s="632"/>
      <c r="F24" s="632"/>
      <c r="G24" s="632"/>
      <c r="H24" s="632"/>
      <c r="I24" s="632"/>
      <c r="J24" s="632"/>
      <c r="K24" s="632"/>
      <c r="L24" s="632"/>
      <c r="M24" s="632"/>
      <c r="N24" s="632"/>
      <c r="O24" s="632"/>
      <c r="P24" s="632"/>
      <c r="Q24" s="633"/>
      <c r="R24" s="634" t="s">
        <v>242</v>
      </c>
      <c r="S24" s="635"/>
      <c r="T24" s="635"/>
      <c r="U24" s="635"/>
      <c r="V24" s="635"/>
      <c r="W24" s="635"/>
      <c r="X24" s="635"/>
      <c r="Y24" s="636"/>
      <c r="Z24" s="672" t="s">
        <v>242</v>
      </c>
      <c r="AA24" s="672"/>
      <c r="AB24" s="672"/>
      <c r="AC24" s="672"/>
      <c r="AD24" s="673" t="s">
        <v>242</v>
      </c>
      <c r="AE24" s="673"/>
      <c r="AF24" s="673"/>
      <c r="AG24" s="673"/>
      <c r="AH24" s="673"/>
      <c r="AI24" s="673"/>
      <c r="AJ24" s="673"/>
      <c r="AK24" s="673"/>
      <c r="AL24" s="637" t="s">
        <v>251</v>
      </c>
      <c r="AM24" s="638"/>
      <c r="AN24" s="638"/>
      <c r="AO24" s="674"/>
      <c r="AP24" s="631" t="s">
        <v>301</v>
      </c>
      <c r="AQ24" s="712"/>
      <c r="AR24" s="712"/>
      <c r="AS24" s="712"/>
      <c r="AT24" s="712"/>
      <c r="AU24" s="712"/>
      <c r="AV24" s="712"/>
      <c r="AW24" s="712"/>
      <c r="AX24" s="712"/>
      <c r="AY24" s="712"/>
      <c r="AZ24" s="712"/>
      <c r="BA24" s="712"/>
      <c r="BB24" s="712"/>
      <c r="BC24" s="712"/>
      <c r="BD24" s="712"/>
      <c r="BE24" s="712"/>
      <c r="BF24" s="713"/>
      <c r="BG24" s="634" t="s">
        <v>242</v>
      </c>
      <c r="BH24" s="635"/>
      <c r="BI24" s="635"/>
      <c r="BJ24" s="635"/>
      <c r="BK24" s="635"/>
      <c r="BL24" s="635"/>
      <c r="BM24" s="635"/>
      <c r="BN24" s="636"/>
      <c r="BO24" s="672" t="s">
        <v>280</v>
      </c>
      <c r="BP24" s="672"/>
      <c r="BQ24" s="672"/>
      <c r="BR24" s="672"/>
      <c r="BS24" s="673" t="s">
        <v>251</v>
      </c>
      <c r="BT24" s="673"/>
      <c r="BU24" s="673"/>
      <c r="BV24" s="673"/>
      <c r="BW24" s="673"/>
      <c r="BX24" s="673"/>
      <c r="BY24" s="673"/>
      <c r="BZ24" s="673"/>
      <c r="CA24" s="673"/>
      <c r="CB24" s="711"/>
      <c r="CD24" s="692" t="s">
        <v>302</v>
      </c>
      <c r="CE24" s="693"/>
      <c r="CF24" s="693"/>
      <c r="CG24" s="693"/>
      <c r="CH24" s="693"/>
      <c r="CI24" s="693"/>
      <c r="CJ24" s="693"/>
      <c r="CK24" s="693"/>
      <c r="CL24" s="693"/>
      <c r="CM24" s="693"/>
      <c r="CN24" s="693"/>
      <c r="CO24" s="693"/>
      <c r="CP24" s="693"/>
      <c r="CQ24" s="694"/>
      <c r="CR24" s="689">
        <v>10192643</v>
      </c>
      <c r="CS24" s="690"/>
      <c r="CT24" s="690"/>
      <c r="CU24" s="690"/>
      <c r="CV24" s="690"/>
      <c r="CW24" s="690"/>
      <c r="CX24" s="690"/>
      <c r="CY24" s="715"/>
      <c r="CZ24" s="716">
        <v>41.7</v>
      </c>
      <c r="DA24" s="698"/>
      <c r="DB24" s="698"/>
      <c r="DC24" s="718"/>
      <c r="DD24" s="714">
        <v>7626026</v>
      </c>
      <c r="DE24" s="690"/>
      <c r="DF24" s="690"/>
      <c r="DG24" s="690"/>
      <c r="DH24" s="690"/>
      <c r="DI24" s="690"/>
      <c r="DJ24" s="690"/>
      <c r="DK24" s="715"/>
      <c r="DL24" s="714">
        <v>7195848</v>
      </c>
      <c r="DM24" s="690"/>
      <c r="DN24" s="690"/>
      <c r="DO24" s="690"/>
      <c r="DP24" s="690"/>
      <c r="DQ24" s="690"/>
      <c r="DR24" s="690"/>
      <c r="DS24" s="690"/>
      <c r="DT24" s="690"/>
      <c r="DU24" s="690"/>
      <c r="DV24" s="715"/>
      <c r="DW24" s="716">
        <v>59.7</v>
      </c>
      <c r="DX24" s="698"/>
      <c r="DY24" s="698"/>
      <c r="DZ24" s="698"/>
      <c r="EA24" s="698"/>
      <c r="EB24" s="698"/>
      <c r="EC24" s="717"/>
    </row>
    <row r="25" spans="2:133" ht="11.25" customHeight="1" x14ac:dyDescent="0.15">
      <c r="B25" s="631" t="s">
        <v>303</v>
      </c>
      <c r="C25" s="632"/>
      <c r="D25" s="632"/>
      <c r="E25" s="632"/>
      <c r="F25" s="632"/>
      <c r="G25" s="632"/>
      <c r="H25" s="632"/>
      <c r="I25" s="632"/>
      <c r="J25" s="632"/>
      <c r="K25" s="632"/>
      <c r="L25" s="632"/>
      <c r="M25" s="632"/>
      <c r="N25" s="632"/>
      <c r="O25" s="632"/>
      <c r="P25" s="632"/>
      <c r="Q25" s="633"/>
      <c r="R25" s="634">
        <v>12620018</v>
      </c>
      <c r="S25" s="635"/>
      <c r="T25" s="635"/>
      <c r="U25" s="635"/>
      <c r="V25" s="635"/>
      <c r="W25" s="635"/>
      <c r="X25" s="635"/>
      <c r="Y25" s="636"/>
      <c r="Z25" s="672">
        <v>50.3</v>
      </c>
      <c r="AA25" s="672"/>
      <c r="AB25" s="672"/>
      <c r="AC25" s="672"/>
      <c r="AD25" s="673">
        <v>11900396</v>
      </c>
      <c r="AE25" s="673"/>
      <c r="AF25" s="673"/>
      <c r="AG25" s="673"/>
      <c r="AH25" s="673"/>
      <c r="AI25" s="673"/>
      <c r="AJ25" s="673"/>
      <c r="AK25" s="673"/>
      <c r="AL25" s="637">
        <v>99.8</v>
      </c>
      <c r="AM25" s="638"/>
      <c r="AN25" s="638"/>
      <c r="AO25" s="674"/>
      <c r="AP25" s="631" t="s">
        <v>304</v>
      </c>
      <c r="AQ25" s="712"/>
      <c r="AR25" s="712"/>
      <c r="AS25" s="712"/>
      <c r="AT25" s="712"/>
      <c r="AU25" s="712"/>
      <c r="AV25" s="712"/>
      <c r="AW25" s="712"/>
      <c r="AX25" s="712"/>
      <c r="AY25" s="712"/>
      <c r="AZ25" s="712"/>
      <c r="BA25" s="712"/>
      <c r="BB25" s="712"/>
      <c r="BC25" s="712"/>
      <c r="BD25" s="712"/>
      <c r="BE25" s="712"/>
      <c r="BF25" s="713"/>
      <c r="BG25" s="634" t="s">
        <v>242</v>
      </c>
      <c r="BH25" s="635"/>
      <c r="BI25" s="635"/>
      <c r="BJ25" s="635"/>
      <c r="BK25" s="635"/>
      <c r="BL25" s="635"/>
      <c r="BM25" s="635"/>
      <c r="BN25" s="636"/>
      <c r="BO25" s="672" t="s">
        <v>242</v>
      </c>
      <c r="BP25" s="672"/>
      <c r="BQ25" s="672"/>
      <c r="BR25" s="672"/>
      <c r="BS25" s="673" t="s">
        <v>254</v>
      </c>
      <c r="BT25" s="673"/>
      <c r="BU25" s="673"/>
      <c r="BV25" s="673"/>
      <c r="BW25" s="673"/>
      <c r="BX25" s="673"/>
      <c r="BY25" s="673"/>
      <c r="BZ25" s="673"/>
      <c r="CA25" s="673"/>
      <c r="CB25" s="711"/>
      <c r="CD25" s="631" t="s">
        <v>305</v>
      </c>
      <c r="CE25" s="632"/>
      <c r="CF25" s="632"/>
      <c r="CG25" s="632"/>
      <c r="CH25" s="632"/>
      <c r="CI25" s="632"/>
      <c r="CJ25" s="632"/>
      <c r="CK25" s="632"/>
      <c r="CL25" s="632"/>
      <c r="CM25" s="632"/>
      <c r="CN25" s="632"/>
      <c r="CO25" s="632"/>
      <c r="CP25" s="632"/>
      <c r="CQ25" s="633"/>
      <c r="CR25" s="634">
        <v>4142799</v>
      </c>
      <c r="CS25" s="647"/>
      <c r="CT25" s="647"/>
      <c r="CU25" s="647"/>
      <c r="CV25" s="647"/>
      <c r="CW25" s="647"/>
      <c r="CX25" s="647"/>
      <c r="CY25" s="648"/>
      <c r="CZ25" s="637">
        <v>16.899999999999999</v>
      </c>
      <c r="DA25" s="649"/>
      <c r="DB25" s="649"/>
      <c r="DC25" s="650"/>
      <c r="DD25" s="640">
        <v>3862605</v>
      </c>
      <c r="DE25" s="647"/>
      <c r="DF25" s="647"/>
      <c r="DG25" s="647"/>
      <c r="DH25" s="647"/>
      <c r="DI25" s="647"/>
      <c r="DJ25" s="647"/>
      <c r="DK25" s="648"/>
      <c r="DL25" s="640">
        <v>3822982</v>
      </c>
      <c r="DM25" s="647"/>
      <c r="DN25" s="647"/>
      <c r="DO25" s="647"/>
      <c r="DP25" s="647"/>
      <c r="DQ25" s="647"/>
      <c r="DR25" s="647"/>
      <c r="DS25" s="647"/>
      <c r="DT25" s="647"/>
      <c r="DU25" s="647"/>
      <c r="DV25" s="648"/>
      <c r="DW25" s="637">
        <v>31.7</v>
      </c>
      <c r="DX25" s="649"/>
      <c r="DY25" s="649"/>
      <c r="DZ25" s="649"/>
      <c r="EA25" s="649"/>
      <c r="EB25" s="649"/>
      <c r="EC25" s="661"/>
    </row>
    <row r="26" spans="2:133" ht="11.25" customHeight="1" x14ac:dyDescent="0.15">
      <c r="B26" s="631" t="s">
        <v>306</v>
      </c>
      <c r="C26" s="632"/>
      <c r="D26" s="632"/>
      <c r="E26" s="632"/>
      <c r="F26" s="632"/>
      <c r="G26" s="632"/>
      <c r="H26" s="632"/>
      <c r="I26" s="632"/>
      <c r="J26" s="632"/>
      <c r="K26" s="632"/>
      <c r="L26" s="632"/>
      <c r="M26" s="632"/>
      <c r="N26" s="632"/>
      <c r="O26" s="632"/>
      <c r="P26" s="632"/>
      <c r="Q26" s="633"/>
      <c r="R26" s="634">
        <v>3492</v>
      </c>
      <c r="S26" s="635"/>
      <c r="T26" s="635"/>
      <c r="U26" s="635"/>
      <c r="V26" s="635"/>
      <c r="W26" s="635"/>
      <c r="X26" s="635"/>
      <c r="Y26" s="636"/>
      <c r="Z26" s="672">
        <v>0</v>
      </c>
      <c r="AA26" s="672"/>
      <c r="AB26" s="672"/>
      <c r="AC26" s="672"/>
      <c r="AD26" s="673">
        <v>3492</v>
      </c>
      <c r="AE26" s="673"/>
      <c r="AF26" s="673"/>
      <c r="AG26" s="673"/>
      <c r="AH26" s="673"/>
      <c r="AI26" s="673"/>
      <c r="AJ26" s="673"/>
      <c r="AK26" s="673"/>
      <c r="AL26" s="637">
        <v>0</v>
      </c>
      <c r="AM26" s="638"/>
      <c r="AN26" s="638"/>
      <c r="AO26" s="674"/>
      <c r="AP26" s="631" t="s">
        <v>307</v>
      </c>
      <c r="AQ26" s="712"/>
      <c r="AR26" s="712"/>
      <c r="AS26" s="712"/>
      <c r="AT26" s="712"/>
      <c r="AU26" s="712"/>
      <c r="AV26" s="712"/>
      <c r="AW26" s="712"/>
      <c r="AX26" s="712"/>
      <c r="AY26" s="712"/>
      <c r="AZ26" s="712"/>
      <c r="BA26" s="712"/>
      <c r="BB26" s="712"/>
      <c r="BC26" s="712"/>
      <c r="BD26" s="712"/>
      <c r="BE26" s="712"/>
      <c r="BF26" s="713"/>
      <c r="BG26" s="634" t="s">
        <v>254</v>
      </c>
      <c r="BH26" s="635"/>
      <c r="BI26" s="635"/>
      <c r="BJ26" s="635"/>
      <c r="BK26" s="635"/>
      <c r="BL26" s="635"/>
      <c r="BM26" s="635"/>
      <c r="BN26" s="636"/>
      <c r="BO26" s="672" t="s">
        <v>242</v>
      </c>
      <c r="BP26" s="672"/>
      <c r="BQ26" s="672"/>
      <c r="BR26" s="672"/>
      <c r="BS26" s="673" t="s">
        <v>251</v>
      </c>
      <c r="BT26" s="673"/>
      <c r="BU26" s="673"/>
      <c r="BV26" s="673"/>
      <c r="BW26" s="673"/>
      <c r="BX26" s="673"/>
      <c r="BY26" s="673"/>
      <c r="BZ26" s="673"/>
      <c r="CA26" s="673"/>
      <c r="CB26" s="711"/>
      <c r="CD26" s="631" t="s">
        <v>308</v>
      </c>
      <c r="CE26" s="632"/>
      <c r="CF26" s="632"/>
      <c r="CG26" s="632"/>
      <c r="CH26" s="632"/>
      <c r="CI26" s="632"/>
      <c r="CJ26" s="632"/>
      <c r="CK26" s="632"/>
      <c r="CL26" s="632"/>
      <c r="CM26" s="632"/>
      <c r="CN26" s="632"/>
      <c r="CO26" s="632"/>
      <c r="CP26" s="632"/>
      <c r="CQ26" s="633"/>
      <c r="CR26" s="634">
        <v>2416527</v>
      </c>
      <c r="CS26" s="635"/>
      <c r="CT26" s="635"/>
      <c r="CU26" s="635"/>
      <c r="CV26" s="635"/>
      <c r="CW26" s="635"/>
      <c r="CX26" s="635"/>
      <c r="CY26" s="636"/>
      <c r="CZ26" s="637">
        <v>9.9</v>
      </c>
      <c r="DA26" s="649"/>
      <c r="DB26" s="649"/>
      <c r="DC26" s="650"/>
      <c r="DD26" s="640">
        <v>2249455</v>
      </c>
      <c r="DE26" s="635"/>
      <c r="DF26" s="635"/>
      <c r="DG26" s="635"/>
      <c r="DH26" s="635"/>
      <c r="DI26" s="635"/>
      <c r="DJ26" s="635"/>
      <c r="DK26" s="636"/>
      <c r="DL26" s="640" t="s">
        <v>251</v>
      </c>
      <c r="DM26" s="635"/>
      <c r="DN26" s="635"/>
      <c r="DO26" s="635"/>
      <c r="DP26" s="635"/>
      <c r="DQ26" s="635"/>
      <c r="DR26" s="635"/>
      <c r="DS26" s="635"/>
      <c r="DT26" s="635"/>
      <c r="DU26" s="635"/>
      <c r="DV26" s="636"/>
      <c r="DW26" s="637" t="s">
        <v>251</v>
      </c>
      <c r="DX26" s="649"/>
      <c r="DY26" s="649"/>
      <c r="DZ26" s="649"/>
      <c r="EA26" s="649"/>
      <c r="EB26" s="649"/>
      <c r="EC26" s="661"/>
    </row>
    <row r="27" spans="2:133" ht="11.25" customHeight="1" x14ac:dyDescent="0.15">
      <c r="B27" s="631" t="s">
        <v>309</v>
      </c>
      <c r="C27" s="632"/>
      <c r="D27" s="632"/>
      <c r="E27" s="632"/>
      <c r="F27" s="632"/>
      <c r="G27" s="632"/>
      <c r="H27" s="632"/>
      <c r="I27" s="632"/>
      <c r="J27" s="632"/>
      <c r="K27" s="632"/>
      <c r="L27" s="632"/>
      <c r="M27" s="632"/>
      <c r="N27" s="632"/>
      <c r="O27" s="632"/>
      <c r="P27" s="632"/>
      <c r="Q27" s="633"/>
      <c r="R27" s="634">
        <v>247950</v>
      </c>
      <c r="S27" s="635"/>
      <c r="T27" s="635"/>
      <c r="U27" s="635"/>
      <c r="V27" s="635"/>
      <c r="W27" s="635"/>
      <c r="X27" s="635"/>
      <c r="Y27" s="636"/>
      <c r="Z27" s="672">
        <v>1</v>
      </c>
      <c r="AA27" s="672"/>
      <c r="AB27" s="672"/>
      <c r="AC27" s="672"/>
      <c r="AD27" s="673" t="s">
        <v>242</v>
      </c>
      <c r="AE27" s="673"/>
      <c r="AF27" s="673"/>
      <c r="AG27" s="673"/>
      <c r="AH27" s="673"/>
      <c r="AI27" s="673"/>
      <c r="AJ27" s="673"/>
      <c r="AK27" s="673"/>
      <c r="AL27" s="637" t="s">
        <v>254</v>
      </c>
      <c r="AM27" s="638"/>
      <c r="AN27" s="638"/>
      <c r="AO27" s="674"/>
      <c r="AP27" s="631" t="s">
        <v>310</v>
      </c>
      <c r="AQ27" s="632"/>
      <c r="AR27" s="632"/>
      <c r="AS27" s="632"/>
      <c r="AT27" s="632"/>
      <c r="AU27" s="632"/>
      <c r="AV27" s="632"/>
      <c r="AW27" s="632"/>
      <c r="AX27" s="632"/>
      <c r="AY27" s="632"/>
      <c r="AZ27" s="632"/>
      <c r="BA27" s="632"/>
      <c r="BB27" s="632"/>
      <c r="BC27" s="632"/>
      <c r="BD27" s="632"/>
      <c r="BE27" s="632"/>
      <c r="BF27" s="633"/>
      <c r="BG27" s="634">
        <v>3075688</v>
      </c>
      <c r="BH27" s="635"/>
      <c r="BI27" s="635"/>
      <c r="BJ27" s="635"/>
      <c r="BK27" s="635"/>
      <c r="BL27" s="635"/>
      <c r="BM27" s="635"/>
      <c r="BN27" s="636"/>
      <c r="BO27" s="672">
        <v>100</v>
      </c>
      <c r="BP27" s="672"/>
      <c r="BQ27" s="672"/>
      <c r="BR27" s="672"/>
      <c r="BS27" s="673">
        <v>24181</v>
      </c>
      <c r="BT27" s="673"/>
      <c r="BU27" s="673"/>
      <c r="BV27" s="673"/>
      <c r="BW27" s="673"/>
      <c r="BX27" s="673"/>
      <c r="BY27" s="673"/>
      <c r="BZ27" s="673"/>
      <c r="CA27" s="673"/>
      <c r="CB27" s="711"/>
      <c r="CD27" s="631" t="s">
        <v>311</v>
      </c>
      <c r="CE27" s="632"/>
      <c r="CF27" s="632"/>
      <c r="CG27" s="632"/>
      <c r="CH27" s="632"/>
      <c r="CI27" s="632"/>
      <c r="CJ27" s="632"/>
      <c r="CK27" s="632"/>
      <c r="CL27" s="632"/>
      <c r="CM27" s="632"/>
      <c r="CN27" s="632"/>
      <c r="CO27" s="632"/>
      <c r="CP27" s="632"/>
      <c r="CQ27" s="633"/>
      <c r="CR27" s="634">
        <v>3119040</v>
      </c>
      <c r="CS27" s="647"/>
      <c r="CT27" s="647"/>
      <c r="CU27" s="647"/>
      <c r="CV27" s="647"/>
      <c r="CW27" s="647"/>
      <c r="CX27" s="647"/>
      <c r="CY27" s="648"/>
      <c r="CZ27" s="637">
        <v>12.7</v>
      </c>
      <c r="DA27" s="649"/>
      <c r="DB27" s="649"/>
      <c r="DC27" s="650"/>
      <c r="DD27" s="640">
        <v>851815</v>
      </c>
      <c r="DE27" s="647"/>
      <c r="DF27" s="647"/>
      <c r="DG27" s="647"/>
      <c r="DH27" s="647"/>
      <c r="DI27" s="647"/>
      <c r="DJ27" s="647"/>
      <c r="DK27" s="648"/>
      <c r="DL27" s="640">
        <v>843804</v>
      </c>
      <c r="DM27" s="647"/>
      <c r="DN27" s="647"/>
      <c r="DO27" s="647"/>
      <c r="DP27" s="647"/>
      <c r="DQ27" s="647"/>
      <c r="DR27" s="647"/>
      <c r="DS27" s="647"/>
      <c r="DT27" s="647"/>
      <c r="DU27" s="647"/>
      <c r="DV27" s="648"/>
      <c r="DW27" s="637">
        <v>7</v>
      </c>
      <c r="DX27" s="649"/>
      <c r="DY27" s="649"/>
      <c r="DZ27" s="649"/>
      <c r="EA27" s="649"/>
      <c r="EB27" s="649"/>
      <c r="EC27" s="661"/>
    </row>
    <row r="28" spans="2:133" ht="11.25" customHeight="1" x14ac:dyDescent="0.15">
      <c r="B28" s="631" t="s">
        <v>312</v>
      </c>
      <c r="C28" s="632"/>
      <c r="D28" s="632"/>
      <c r="E28" s="632"/>
      <c r="F28" s="632"/>
      <c r="G28" s="632"/>
      <c r="H28" s="632"/>
      <c r="I28" s="632"/>
      <c r="J28" s="632"/>
      <c r="K28" s="632"/>
      <c r="L28" s="632"/>
      <c r="M28" s="632"/>
      <c r="N28" s="632"/>
      <c r="O28" s="632"/>
      <c r="P28" s="632"/>
      <c r="Q28" s="633"/>
      <c r="R28" s="634">
        <v>257384</v>
      </c>
      <c r="S28" s="635"/>
      <c r="T28" s="635"/>
      <c r="U28" s="635"/>
      <c r="V28" s="635"/>
      <c r="W28" s="635"/>
      <c r="X28" s="635"/>
      <c r="Y28" s="636"/>
      <c r="Z28" s="672">
        <v>1</v>
      </c>
      <c r="AA28" s="672"/>
      <c r="AB28" s="672"/>
      <c r="AC28" s="672"/>
      <c r="AD28" s="673">
        <v>10232</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313</v>
      </c>
      <c r="CE28" s="632"/>
      <c r="CF28" s="632"/>
      <c r="CG28" s="632"/>
      <c r="CH28" s="632"/>
      <c r="CI28" s="632"/>
      <c r="CJ28" s="632"/>
      <c r="CK28" s="632"/>
      <c r="CL28" s="632"/>
      <c r="CM28" s="632"/>
      <c r="CN28" s="632"/>
      <c r="CO28" s="632"/>
      <c r="CP28" s="632"/>
      <c r="CQ28" s="633"/>
      <c r="CR28" s="634">
        <v>2930804</v>
      </c>
      <c r="CS28" s="635"/>
      <c r="CT28" s="635"/>
      <c r="CU28" s="635"/>
      <c r="CV28" s="635"/>
      <c r="CW28" s="635"/>
      <c r="CX28" s="635"/>
      <c r="CY28" s="636"/>
      <c r="CZ28" s="637">
        <v>12</v>
      </c>
      <c r="DA28" s="649"/>
      <c r="DB28" s="649"/>
      <c r="DC28" s="650"/>
      <c r="DD28" s="640">
        <v>2911606</v>
      </c>
      <c r="DE28" s="635"/>
      <c r="DF28" s="635"/>
      <c r="DG28" s="635"/>
      <c r="DH28" s="635"/>
      <c r="DI28" s="635"/>
      <c r="DJ28" s="635"/>
      <c r="DK28" s="636"/>
      <c r="DL28" s="640">
        <v>2529062</v>
      </c>
      <c r="DM28" s="635"/>
      <c r="DN28" s="635"/>
      <c r="DO28" s="635"/>
      <c r="DP28" s="635"/>
      <c r="DQ28" s="635"/>
      <c r="DR28" s="635"/>
      <c r="DS28" s="635"/>
      <c r="DT28" s="635"/>
      <c r="DU28" s="635"/>
      <c r="DV28" s="636"/>
      <c r="DW28" s="637">
        <v>21</v>
      </c>
      <c r="DX28" s="649"/>
      <c r="DY28" s="649"/>
      <c r="DZ28" s="649"/>
      <c r="EA28" s="649"/>
      <c r="EB28" s="649"/>
      <c r="EC28" s="661"/>
    </row>
    <row r="29" spans="2:133" ht="11.25" customHeight="1" x14ac:dyDescent="0.15">
      <c r="B29" s="631" t="s">
        <v>314</v>
      </c>
      <c r="C29" s="632"/>
      <c r="D29" s="632"/>
      <c r="E29" s="632"/>
      <c r="F29" s="632"/>
      <c r="G29" s="632"/>
      <c r="H29" s="632"/>
      <c r="I29" s="632"/>
      <c r="J29" s="632"/>
      <c r="K29" s="632"/>
      <c r="L29" s="632"/>
      <c r="M29" s="632"/>
      <c r="N29" s="632"/>
      <c r="O29" s="632"/>
      <c r="P29" s="632"/>
      <c r="Q29" s="633"/>
      <c r="R29" s="634">
        <v>68321</v>
      </c>
      <c r="S29" s="635"/>
      <c r="T29" s="635"/>
      <c r="U29" s="635"/>
      <c r="V29" s="635"/>
      <c r="W29" s="635"/>
      <c r="X29" s="635"/>
      <c r="Y29" s="636"/>
      <c r="Z29" s="672">
        <v>0.3</v>
      </c>
      <c r="AA29" s="672"/>
      <c r="AB29" s="672"/>
      <c r="AC29" s="672"/>
      <c r="AD29" s="673" t="s">
        <v>242</v>
      </c>
      <c r="AE29" s="673"/>
      <c r="AF29" s="673"/>
      <c r="AG29" s="673"/>
      <c r="AH29" s="673"/>
      <c r="AI29" s="673"/>
      <c r="AJ29" s="673"/>
      <c r="AK29" s="673"/>
      <c r="AL29" s="637" t="s">
        <v>242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315</v>
      </c>
      <c r="CE29" s="654"/>
      <c r="CF29" s="631" t="s">
        <v>72</v>
      </c>
      <c r="CG29" s="632"/>
      <c r="CH29" s="632"/>
      <c r="CI29" s="632"/>
      <c r="CJ29" s="632"/>
      <c r="CK29" s="632"/>
      <c r="CL29" s="632"/>
      <c r="CM29" s="632"/>
      <c r="CN29" s="632"/>
      <c r="CO29" s="632"/>
      <c r="CP29" s="632"/>
      <c r="CQ29" s="633"/>
      <c r="CR29" s="634">
        <v>2930804</v>
      </c>
      <c r="CS29" s="647"/>
      <c r="CT29" s="647"/>
      <c r="CU29" s="647"/>
      <c r="CV29" s="647"/>
      <c r="CW29" s="647"/>
      <c r="CX29" s="647"/>
      <c r="CY29" s="648"/>
      <c r="CZ29" s="637">
        <v>12</v>
      </c>
      <c r="DA29" s="649"/>
      <c r="DB29" s="649"/>
      <c r="DC29" s="650"/>
      <c r="DD29" s="640">
        <v>2911606</v>
      </c>
      <c r="DE29" s="647"/>
      <c r="DF29" s="647"/>
      <c r="DG29" s="647"/>
      <c r="DH29" s="647"/>
      <c r="DI29" s="647"/>
      <c r="DJ29" s="647"/>
      <c r="DK29" s="648"/>
      <c r="DL29" s="640">
        <v>2529062</v>
      </c>
      <c r="DM29" s="647"/>
      <c r="DN29" s="647"/>
      <c r="DO29" s="647"/>
      <c r="DP29" s="647"/>
      <c r="DQ29" s="647"/>
      <c r="DR29" s="647"/>
      <c r="DS29" s="647"/>
      <c r="DT29" s="647"/>
      <c r="DU29" s="647"/>
      <c r="DV29" s="648"/>
      <c r="DW29" s="637">
        <v>21</v>
      </c>
      <c r="DX29" s="649"/>
      <c r="DY29" s="649"/>
      <c r="DZ29" s="649"/>
      <c r="EA29" s="649"/>
      <c r="EB29" s="649"/>
      <c r="EC29" s="661"/>
    </row>
    <row r="30" spans="2:133" ht="11.25" customHeight="1" x14ac:dyDescent="0.15">
      <c r="B30" s="631" t="s">
        <v>316</v>
      </c>
      <c r="C30" s="632"/>
      <c r="D30" s="632"/>
      <c r="E30" s="632"/>
      <c r="F30" s="632"/>
      <c r="G30" s="632"/>
      <c r="H30" s="632"/>
      <c r="I30" s="632"/>
      <c r="J30" s="632"/>
      <c r="K30" s="632"/>
      <c r="L30" s="632"/>
      <c r="M30" s="632"/>
      <c r="N30" s="632"/>
      <c r="O30" s="632"/>
      <c r="P30" s="632"/>
      <c r="Q30" s="633"/>
      <c r="R30" s="634">
        <v>3482228</v>
      </c>
      <c r="S30" s="635"/>
      <c r="T30" s="635"/>
      <c r="U30" s="635"/>
      <c r="V30" s="635"/>
      <c r="W30" s="635"/>
      <c r="X30" s="635"/>
      <c r="Y30" s="636"/>
      <c r="Z30" s="672">
        <v>13.9</v>
      </c>
      <c r="AA30" s="672"/>
      <c r="AB30" s="672"/>
      <c r="AC30" s="672"/>
      <c r="AD30" s="673" t="s">
        <v>251</v>
      </c>
      <c r="AE30" s="673"/>
      <c r="AF30" s="673"/>
      <c r="AG30" s="673"/>
      <c r="AH30" s="673"/>
      <c r="AI30" s="673"/>
      <c r="AJ30" s="673"/>
      <c r="AK30" s="673"/>
      <c r="AL30" s="637" t="s">
        <v>242</v>
      </c>
      <c r="AM30" s="638"/>
      <c r="AN30" s="638"/>
      <c r="AO30" s="674"/>
      <c r="AP30" s="686" t="s">
        <v>230</v>
      </c>
      <c r="AQ30" s="687"/>
      <c r="AR30" s="687"/>
      <c r="AS30" s="687"/>
      <c r="AT30" s="687"/>
      <c r="AU30" s="687"/>
      <c r="AV30" s="687"/>
      <c r="AW30" s="687"/>
      <c r="AX30" s="687"/>
      <c r="AY30" s="687"/>
      <c r="AZ30" s="687"/>
      <c r="BA30" s="687"/>
      <c r="BB30" s="687"/>
      <c r="BC30" s="687"/>
      <c r="BD30" s="687"/>
      <c r="BE30" s="687"/>
      <c r="BF30" s="688"/>
      <c r="BG30" s="686" t="s">
        <v>317</v>
      </c>
      <c r="BH30" s="709"/>
      <c r="BI30" s="709"/>
      <c r="BJ30" s="709"/>
      <c r="BK30" s="709"/>
      <c r="BL30" s="709"/>
      <c r="BM30" s="709"/>
      <c r="BN30" s="709"/>
      <c r="BO30" s="709"/>
      <c r="BP30" s="709"/>
      <c r="BQ30" s="710"/>
      <c r="BR30" s="686" t="s">
        <v>318</v>
      </c>
      <c r="BS30" s="709"/>
      <c r="BT30" s="709"/>
      <c r="BU30" s="709"/>
      <c r="BV30" s="709"/>
      <c r="BW30" s="709"/>
      <c r="BX30" s="709"/>
      <c r="BY30" s="709"/>
      <c r="BZ30" s="709"/>
      <c r="CA30" s="709"/>
      <c r="CB30" s="710"/>
      <c r="CD30" s="655"/>
      <c r="CE30" s="656"/>
      <c r="CF30" s="631" t="s">
        <v>319</v>
      </c>
      <c r="CG30" s="632"/>
      <c r="CH30" s="632"/>
      <c r="CI30" s="632"/>
      <c r="CJ30" s="632"/>
      <c r="CK30" s="632"/>
      <c r="CL30" s="632"/>
      <c r="CM30" s="632"/>
      <c r="CN30" s="632"/>
      <c r="CO30" s="632"/>
      <c r="CP30" s="632"/>
      <c r="CQ30" s="633"/>
      <c r="CR30" s="634">
        <v>2884942</v>
      </c>
      <c r="CS30" s="635"/>
      <c r="CT30" s="635"/>
      <c r="CU30" s="635"/>
      <c r="CV30" s="635"/>
      <c r="CW30" s="635"/>
      <c r="CX30" s="635"/>
      <c r="CY30" s="636"/>
      <c r="CZ30" s="637">
        <v>11.8</v>
      </c>
      <c r="DA30" s="649"/>
      <c r="DB30" s="649"/>
      <c r="DC30" s="650"/>
      <c r="DD30" s="640">
        <v>2865744</v>
      </c>
      <c r="DE30" s="635"/>
      <c r="DF30" s="635"/>
      <c r="DG30" s="635"/>
      <c r="DH30" s="635"/>
      <c r="DI30" s="635"/>
      <c r="DJ30" s="635"/>
      <c r="DK30" s="636"/>
      <c r="DL30" s="640">
        <v>2483200</v>
      </c>
      <c r="DM30" s="635"/>
      <c r="DN30" s="635"/>
      <c r="DO30" s="635"/>
      <c r="DP30" s="635"/>
      <c r="DQ30" s="635"/>
      <c r="DR30" s="635"/>
      <c r="DS30" s="635"/>
      <c r="DT30" s="635"/>
      <c r="DU30" s="635"/>
      <c r="DV30" s="636"/>
      <c r="DW30" s="637">
        <v>20.6</v>
      </c>
      <c r="DX30" s="649"/>
      <c r="DY30" s="649"/>
      <c r="DZ30" s="649"/>
      <c r="EA30" s="649"/>
      <c r="EB30" s="649"/>
      <c r="EC30" s="661"/>
    </row>
    <row r="31" spans="2:133" ht="11.25" customHeight="1" x14ac:dyDescent="0.15">
      <c r="B31" s="701" t="s">
        <v>320</v>
      </c>
      <c r="C31" s="702"/>
      <c r="D31" s="702"/>
      <c r="E31" s="702"/>
      <c r="F31" s="702"/>
      <c r="G31" s="702"/>
      <c r="H31" s="702"/>
      <c r="I31" s="702"/>
      <c r="J31" s="702"/>
      <c r="K31" s="702"/>
      <c r="L31" s="702"/>
      <c r="M31" s="702"/>
      <c r="N31" s="702"/>
      <c r="O31" s="702"/>
      <c r="P31" s="702"/>
      <c r="Q31" s="703"/>
      <c r="R31" s="634" t="s">
        <v>242</v>
      </c>
      <c r="S31" s="635"/>
      <c r="T31" s="635"/>
      <c r="U31" s="635"/>
      <c r="V31" s="635"/>
      <c r="W31" s="635"/>
      <c r="X31" s="635"/>
      <c r="Y31" s="636"/>
      <c r="Z31" s="672" t="s">
        <v>242</v>
      </c>
      <c r="AA31" s="672"/>
      <c r="AB31" s="672"/>
      <c r="AC31" s="672"/>
      <c r="AD31" s="673" t="s">
        <v>251</v>
      </c>
      <c r="AE31" s="673"/>
      <c r="AF31" s="673"/>
      <c r="AG31" s="673"/>
      <c r="AH31" s="673"/>
      <c r="AI31" s="673"/>
      <c r="AJ31" s="673"/>
      <c r="AK31" s="673"/>
      <c r="AL31" s="637" t="s">
        <v>187</v>
      </c>
      <c r="AM31" s="638"/>
      <c r="AN31" s="638"/>
      <c r="AO31" s="674"/>
      <c r="AP31" s="704" t="s">
        <v>321</v>
      </c>
      <c r="AQ31" s="705"/>
      <c r="AR31" s="705"/>
      <c r="AS31" s="705"/>
      <c r="AT31" s="706" t="s">
        <v>322</v>
      </c>
      <c r="AU31" s="212"/>
      <c r="AV31" s="212"/>
      <c r="AW31" s="212"/>
      <c r="AX31" s="692" t="s">
        <v>195</v>
      </c>
      <c r="AY31" s="693"/>
      <c r="AZ31" s="693"/>
      <c r="BA31" s="693"/>
      <c r="BB31" s="693"/>
      <c r="BC31" s="693"/>
      <c r="BD31" s="693"/>
      <c r="BE31" s="693"/>
      <c r="BF31" s="694"/>
      <c r="BG31" s="696">
        <v>99.7</v>
      </c>
      <c r="BH31" s="697"/>
      <c r="BI31" s="697"/>
      <c r="BJ31" s="697"/>
      <c r="BK31" s="697"/>
      <c r="BL31" s="697"/>
      <c r="BM31" s="698">
        <v>98.5</v>
      </c>
      <c r="BN31" s="697"/>
      <c r="BO31" s="697"/>
      <c r="BP31" s="697"/>
      <c r="BQ31" s="699"/>
      <c r="BR31" s="696">
        <v>99.8</v>
      </c>
      <c r="BS31" s="697"/>
      <c r="BT31" s="697"/>
      <c r="BU31" s="697"/>
      <c r="BV31" s="697"/>
      <c r="BW31" s="697"/>
      <c r="BX31" s="698">
        <v>98.4</v>
      </c>
      <c r="BY31" s="697"/>
      <c r="BZ31" s="697"/>
      <c r="CA31" s="697"/>
      <c r="CB31" s="699"/>
      <c r="CD31" s="655"/>
      <c r="CE31" s="656"/>
      <c r="CF31" s="631" t="s">
        <v>323</v>
      </c>
      <c r="CG31" s="632"/>
      <c r="CH31" s="632"/>
      <c r="CI31" s="632"/>
      <c r="CJ31" s="632"/>
      <c r="CK31" s="632"/>
      <c r="CL31" s="632"/>
      <c r="CM31" s="632"/>
      <c r="CN31" s="632"/>
      <c r="CO31" s="632"/>
      <c r="CP31" s="632"/>
      <c r="CQ31" s="633"/>
      <c r="CR31" s="634">
        <v>45862</v>
      </c>
      <c r="CS31" s="647"/>
      <c r="CT31" s="647"/>
      <c r="CU31" s="647"/>
      <c r="CV31" s="647"/>
      <c r="CW31" s="647"/>
      <c r="CX31" s="647"/>
      <c r="CY31" s="648"/>
      <c r="CZ31" s="637">
        <v>0.2</v>
      </c>
      <c r="DA31" s="649"/>
      <c r="DB31" s="649"/>
      <c r="DC31" s="650"/>
      <c r="DD31" s="640">
        <v>45862</v>
      </c>
      <c r="DE31" s="647"/>
      <c r="DF31" s="647"/>
      <c r="DG31" s="647"/>
      <c r="DH31" s="647"/>
      <c r="DI31" s="647"/>
      <c r="DJ31" s="647"/>
      <c r="DK31" s="648"/>
      <c r="DL31" s="640">
        <v>45862</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324</v>
      </c>
      <c r="C32" s="632"/>
      <c r="D32" s="632"/>
      <c r="E32" s="632"/>
      <c r="F32" s="632"/>
      <c r="G32" s="632"/>
      <c r="H32" s="632"/>
      <c r="I32" s="632"/>
      <c r="J32" s="632"/>
      <c r="K32" s="632"/>
      <c r="L32" s="632"/>
      <c r="M32" s="632"/>
      <c r="N32" s="632"/>
      <c r="O32" s="632"/>
      <c r="P32" s="632"/>
      <c r="Q32" s="633"/>
      <c r="R32" s="634">
        <v>1488941</v>
      </c>
      <c r="S32" s="635"/>
      <c r="T32" s="635"/>
      <c r="U32" s="635"/>
      <c r="V32" s="635"/>
      <c r="W32" s="635"/>
      <c r="X32" s="635"/>
      <c r="Y32" s="636"/>
      <c r="Z32" s="672">
        <v>5.9</v>
      </c>
      <c r="AA32" s="672"/>
      <c r="AB32" s="672"/>
      <c r="AC32" s="672"/>
      <c r="AD32" s="673" t="s">
        <v>254</v>
      </c>
      <c r="AE32" s="673"/>
      <c r="AF32" s="673"/>
      <c r="AG32" s="673"/>
      <c r="AH32" s="673"/>
      <c r="AI32" s="673"/>
      <c r="AJ32" s="673"/>
      <c r="AK32" s="673"/>
      <c r="AL32" s="637" t="s">
        <v>242</v>
      </c>
      <c r="AM32" s="638"/>
      <c r="AN32" s="638"/>
      <c r="AO32" s="674"/>
      <c r="AP32" s="675"/>
      <c r="AQ32" s="676"/>
      <c r="AR32" s="676"/>
      <c r="AS32" s="676"/>
      <c r="AT32" s="707"/>
      <c r="AU32" s="208" t="s">
        <v>325</v>
      </c>
      <c r="AX32" s="631" t="s">
        <v>326</v>
      </c>
      <c r="AY32" s="632"/>
      <c r="AZ32" s="632"/>
      <c r="BA32" s="632"/>
      <c r="BB32" s="632"/>
      <c r="BC32" s="632"/>
      <c r="BD32" s="632"/>
      <c r="BE32" s="632"/>
      <c r="BF32" s="633"/>
      <c r="BG32" s="700">
        <v>99.6</v>
      </c>
      <c r="BH32" s="647"/>
      <c r="BI32" s="647"/>
      <c r="BJ32" s="647"/>
      <c r="BK32" s="647"/>
      <c r="BL32" s="647"/>
      <c r="BM32" s="638">
        <v>99</v>
      </c>
      <c r="BN32" s="647"/>
      <c r="BO32" s="647"/>
      <c r="BP32" s="647"/>
      <c r="BQ32" s="670"/>
      <c r="BR32" s="700">
        <v>99.9</v>
      </c>
      <c r="BS32" s="647"/>
      <c r="BT32" s="647"/>
      <c r="BU32" s="647"/>
      <c r="BV32" s="647"/>
      <c r="BW32" s="647"/>
      <c r="BX32" s="638">
        <v>99</v>
      </c>
      <c r="BY32" s="647"/>
      <c r="BZ32" s="647"/>
      <c r="CA32" s="647"/>
      <c r="CB32" s="670"/>
      <c r="CD32" s="657"/>
      <c r="CE32" s="658"/>
      <c r="CF32" s="631" t="s">
        <v>327</v>
      </c>
      <c r="CG32" s="632"/>
      <c r="CH32" s="632"/>
      <c r="CI32" s="632"/>
      <c r="CJ32" s="632"/>
      <c r="CK32" s="632"/>
      <c r="CL32" s="632"/>
      <c r="CM32" s="632"/>
      <c r="CN32" s="632"/>
      <c r="CO32" s="632"/>
      <c r="CP32" s="632"/>
      <c r="CQ32" s="633"/>
      <c r="CR32" s="634" t="s">
        <v>242</v>
      </c>
      <c r="CS32" s="635"/>
      <c r="CT32" s="635"/>
      <c r="CU32" s="635"/>
      <c r="CV32" s="635"/>
      <c r="CW32" s="635"/>
      <c r="CX32" s="635"/>
      <c r="CY32" s="636"/>
      <c r="CZ32" s="637" t="s">
        <v>242</v>
      </c>
      <c r="DA32" s="649"/>
      <c r="DB32" s="649"/>
      <c r="DC32" s="650"/>
      <c r="DD32" s="640" t="s">
        <v>251</v>
      </c>
      <c r="DE32" s="635"/>
      <c r="DF32" s="635"/>
      <c r="DG32" s="635"/>
      <c r="DH32" s="635"/>
      <c r="DI32" s="635"/>
      <c r="DJ32" s="635"/>
      <c r="DK32" s="636"/>
      <c r="DL32" s="640" t="s">
        <v>254</v>
      </c>
      <c r="DM32" s="635"/>
      <c r="DN32" s="635"/>
      <c r="DO32" s="635"/>
      <c r="DP32" s="635"/>
      <c r="DQ32" s="635"/>
      <c r="DR32" s="635"/>
      <c r="DS32" s="635"/>
      <c r="DT32" s="635"/>
      <c r="DU32" s="635"/>
      <c r="DV32" s="636"/>
      <c r="DW32" s="637" t="s">
        <v>242</v>
      </c>
      <c r="DX32" s="649"/>
      <c r="DY32" s="649"/>
      <c r="DZ32" s="649"/>
      <c r="EA32" s="649"/>
      <c r="EB32" s="649"/>
      <c r="EC32" s="661"/>
    </row>
    <row r="33" spans="2:133" ht="11.25" customHeight="1" x14ac:dyDescent="0.15">
      <c r="B33" s="631" t="s">
        <v>328</v>
      </c>
      <c r="C33" s="632"/>
      <c r="D33" s="632"/>
      <c r="E33" s="632"/>
      <c r="F33" s="632"/>
      <c r="G33" s="632"/>
      <c r="H33" s="632"/>
      <c r="I33" s="632"/>
      <c r="J33" s="632"/>
      <c r="K33" s="632"/>
      <c r="L33" s="632"/>
      <c r="M33" s="632"/>
      <c r="N33" s="632"/>
      <c r="O33" s="632"/>
      <c r="P33" s="632"/>
      <c r="Q33" s="633"/>
      <c r="R33" s="634">
        <v>261211</v>
      </c>
      <c r="S33" s="635"/>
      <c r="T33" s="635"/>
      <c r="U33" s="635"/>
      <c r="V33" s="635"/>
      <c r="W33" s="635"/>
      <c r="X33" s="635"/>
      <c r="Y33" s="636"/>
      <c r="Z33" s="672">
        <v>1</v>
      </c>
      <c r="AA33" s="672"/>
      <c r="AB33" s="672"/>
      <c r="AC33" s="672"/>
      <c r="AD33" s="673" t="s">
        <v>242</v>
      </c>
      <c r="AE33" s="673"/>
      <c r="AF33" s="673"/>
      <c r="AG33" s="673"/>
      <c r="AH33" s="673"/>
      <c r="AI33" s="673"/>
      <c r="AJ33" s="673"/>
      <c r="AK33" s="673"/>
      <c r="AL33" s="637" t="s">
        <v>254</v>
      </c>
      <c r="AM33" s="638"/>
      <c r="AN33" s="638"/>
      <c r="AO33" s="674"/>
      <c r="AP33" s="677"/>
      <c r="AQ33" s="678"/>
      <c r="AR33" s="678"/>
      <c r="AS33" s="678"/>
      <c r="AT33" s="708"/>
      <c r="AU33" s="213"/>
      <c r="AV33" s="213"/>
      <c r="AW33" s="213"/>
      <c r="AX33" s="615" t="s">
        <v>329</v>
      </c>
      <c r="AY33" s="616"/>
      <c r="AZ33" s="616"/>
      <c r="BA33" s="616"/>
      <c r="BB33" s="616"/>
      <c r="BC33" s="616"/>
      <c r="BD33" s="616"/>
      <c r="BE33" s="616"/>
      <c r="BF33" s="617"/>
      <c r="BG33" s="695">
        <v>99.7</v>
      </c>
      <c r="BH33" s="619"/>
      <c r="BI33" s="619"/>
      <c r="BJ33" s="619"/>
      <c r="BK33" s="619"/>
      <c r="BL33" s="619"/>
      <c r="BM33" s="665">
        <v>97.9</v>
      </c>
      <c r="BN33" s="619"/>
      <c r="BO33" s="619"/>
      <c r="BP33" s="619"/>
      <c r="BQ33" s="682"/>
      <c r="BR33" s="695">
        <v>99.8</v>
      </c>
      <c r="BS33" s="619"/>
      <c r="BT33" s="619"/>
      <c r="BU33" s="619"/>
      <c r="BV33" s="619"/>
      <c r="BW33" s="619"/>
      <c r="BX33" s="665">
        <v>97.8</v>
      </c>
      <c r="BY33" s="619"/>
      <c r="BZ33" s="619"/>
      <c r="CA33" s="619"/>
      <c r="CB33" s="682"/>
      <c r="CD33" s="631" t="s">
        <v>330</v>
      </c>
      <c r="CE33" s="632"/>
      <c r="CF33" s="632"/>
      <c r="CG33" s="632"/>
      <c r="CH33" s="632"/>
      <c r="CI33" s="632"/>
      <c r="CJ33" s="632"/>
      <c r="CK33" s="632"/>
      <c r="CL33" s="632"/>
      <c r="CM33" s="632"/>
      <c r="CN33" s="632"/>
      <c r="CO33" s="632"/>
      <c r="CP33" s="632"/>
      <c r="CQ33" s="633"/>
      <c r="CR33" s="634">
        <v>10478370</v>
      </c>
      <c r="CS33" s="647"/>
      <c r="CT33" s="647"/>
      <c r="CU33" s="647"/>
      <c r="CV33" s="647"/>
      <c r="CW33" s="647"/>
      <c r="CX33" s="647"/>
      <c r="CY33" s="648"/>
      <c r="CZ33" s="637">
        <v>42.8</v>
      </c>
      <c r="DA33" s="649"/>
      <c r="DB33" s="649"/>
      <c r="DC33" s="650"/>
      <c r="DD33" s="640">
        <v>6420358</v>
      </c>
      <c r="DE33" s="647"/>
      <c r="DF33" s="647"/>
      <c r="DG33" s="647"/>
      <c r="DH33" s="647"/>
      <c r="DI33" s="647"/>
      <c r="DJ33" s="647"/>
      <c r="DK33" s="648"/>
      <c r="DL33" s="640">
        <v>4202658</v>
      </c>
      <c r="DM33" s="647"/>
      <c r="DN33" s="647"/>
      <c r="DO33" s="647"/>
      <c r="DP33" s="647"/>
      <c r="DQ33" s="647"/>
      <c r="DR33" s="647"/>
      <c r="DS33" s="647"/>
      <c r="DT33" s="647"/>
      <c r="DU33" s="647"/>
      <c r="DV33" s="648"/>
      <c r="DW33" s="637">
        <v>34.9</v>
      </c>
      <c r="DX33" s="649"/>
      <c r="DY33" s="649"/>
      <c r="DZ33" s="649"/>
      <c r="EA33" s="649"/>
      <c r="EB33" s="649"/>
      <c r="EC33" s="661"/>
    </row>
    <row r="34" spans="2:133" ht="11.25" customHeight="1" x14ac:dyDescent="0.15">
      <c r="B34" s="631" t="s">
        <v>331</v>
      </c>
      <c r="C34" s="632"/>
      <c r="D34" s="632"/>
      <c r="E34" s="632"/>
      <c r="F34" s="632"/>
      <c r="G34" s="632"/>
      <c r="H34" s="632"/>
      <c r="I34" s="632"/>
      <c r="J34" s="632"/>
      <c r="K34" s="632"/>
      <c r="L34" s="632"/>
      <c r="M34" s="632"/>
      <c r="N34" s="632"/>
      <c r="O34" s="632"/>
      <c r="P34" s="632"/>
      <c r="Q34" s="633"/>
      <c r="R34" s="634">
        <v>2113477</v>
      </c>
      <c r="S34" s="635"/>
      <c r="T34" s="635"/>
      <c r="U34" s="635"/>
      <c r="V34" s="635"/>
      <c r="W34" s="635"/>
      <c r="X34" s="635"/>
      <c r="Y34" s="636"/>
      <c r="Z34" s="672">
        <v>8.4</v>
      </c>
      <c r="AA34" s="672"/>
      <c r="AB34" s="672"/>
      <c r="AC34" s="672"/>
      <c r="AD34" s="673" t="s">
        <v>242</v>
      </c>
      <c r="AE34" s="673"/>
      <c r="AF34" s="673"/>
      <c r="AG34" s="673"/>
      <c r="AH34" s="673"/>
      <c r="AI34" s="673"/>
      <c r="AJ34" s="673"/>
      <c r="AK34" s="673"/>
      <c r="AL34" s="637" t="s">
        <v>254</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332</v>
      </c>
      <c r="CE34" s="632"/>
      <c r="CF34" s="632"/>
      <c r="CG34" s="632"/>
      <c r="CH34" s="632"/>
      <c r="CI34" s="632"/>
      <c r="CJ34" s="632"/>
      <c r="CK34" s="632"/>
      <c r="CL34" s="632"/>
      <c r="CM34" s="632"/>
      <c r="CN34" s="632"/>
      <c r="CO34" s="632"/>
      <c r="CP34" s="632"/>
      <c r="CQ34" s="633"/>
      <c r="CR34" s="634">
        <v>3182974</v>
      </c>
      <c r="CS34" s="635"/>
      <c r="CT34" s="635"/>
      <c r="CU34" s="635"/>
      <c r="CV34" s="635"/>
      <c r="CW34" s="635"/>
      <c r="CX34" s="635"/>
      <c r="CY34" s="636"/>
      <c r="CZ34" s="637">
        <v>13</v>
      </c>
      <c r="DA34" s="649"/>
      <c r="DB34" s="649"/>
      <c r="DC34" s="650"/>
      <c r="DD34" s="640">
        <v>2065945</v>
      </c>
      <c r="DE34" s="635"/>
      <c r="DF34" s="635"/>
      <c r="DG34" s="635"/>
      <c r="DH34" s="635"/>
      <c r="DI34" s="635"/>
      <c r="DJ34" s="635"/>
      <c r="DK34" s="636"/>
      <c r="DL34" s="640">
        <v>1572089</v>
      </c>
      <c r="DM34" s="635"/>
      <c r="DN34" s="635"/>
      <c r="DO34" s="635"/>
      <c r="DP34" s="635"/>
      <c r="DQ34" s="635"/>
      <c r="DR34" s="635"/>
      <c r="DS34" s="635"/>
      <c r="DT34" s="635"/>
      <c r="DU34" s="635"/>
      <c r="DV34" s="636"/>
      <c r="DW34" s="637">
        <v>13</v>
      </c>
      <c r="DX34" s="649"/>
      <c r="DY34" s="649"/>
      <c r="DZ34" s="649"/>
      <c r="EA34" s="649"/>
      <c r="EB34" s="649"/>
      <c r="EC34" s="661"/>
    </row>
    <row r="35" spans="2:133" ht="11.25" customHeight="1" x14ac:dyDescent="0.15">
      <c r="B35" s="631" t="s">
        <v>333</v>
      </c>
      <c r="C35" s="632"/>
      <c r="D35" s="632"/>
      <c r="E35" s="632"/>
      <c r="F35" s="632"/>
      <c r="G35" s="632"/>
      <c r="H35" s="632"/>
      <c r="I35" s="632"/>
      <c r="J35" s="632"/>
      <c r="K35" s="632"/>
      <c r="L35" s="632"/>
      <c r="M35" s="632"/>
      <c r="N35" s="632"/>
      <c r="O35" s="632"/>
      <c r="P35" s="632"/>
      <c r="Q35" s="633"/>
      <c r="R35" s="634">
        <v>1396396</v>
      </c>
      <c r="S35" s="635"/>
      <c r="T35" s="635"/>
      <c r="U35" s="635"/>
      <c r="V35" s="635"/>
      <c r="W35" s="635"/>
      <c r="X35" s="635"/>
      <c r="Y35" s="636"/>
      <c r="Z35" s="672">
        <v>5.6</v>
      </c>
      <c r="AA35" s="672"/>
      <c r="AB35" s="672"/>
      <c r="AC35" s="672"/>
      <c r="AD35" s="673" t="s">
        <v>254</v>
      </c>
      <c r="AE35" s="673"/>
      <c r="AF35" s="673"/>
      <c r="AG35" s="673"/>
      <c r="AH35" s="673"/>
      <c r="AI35" s="673"/>
      <c r="AJ35" s="673"/>
      <c r="AK35" s="673"/>
      <c r="AL35" s="637" t="s">
        <v>251</v>
      </c>
      <c r="AM35" s="638"/>
      <c r="AN35" s="638"/>
      <c r="AO35" s="674"/>
      <c r="AP35" s="218"/>
      <c r="AQ35" s="686" t="s">
        <v>334</v>
      </c>
      <c r="AR35" s="687"/>
      <c r="AS35" s="687"/>
      <c r="AT35" s="687"/>
      <c r="AU35" s="687"/>
      <c r="AV35" s="687"/>
      <c r="AW35" s="687"/>
      <c r="AX35" s="687"/>
      <c r="AY35" s="687"/>
      <c r="AZ35" s="687"/>
      <c r="BA35" s="687"/>
      <c r="BB35" s="687"/>
      <c r="BC35" s="687"/>
      <c r="BD35" s="687"/>
      <c r="BE35" s="687"/>
      <c r="BF35" s="688"/>
      <c r="BG35" s="686" t="s">
        <v>335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336</v>
      </c>
      <c r="CE35" s="632"/>
      <c r="CF35" s="632"/>
      <c r="CG35" s="632"/>
      <c r="CH35" s="632"/>
      <c r="CI35" s="632"/>
      <c r="CJ35" s="632"/>
      <c r="CK35" s="632"/>
      <c r="CL35" s="632"/>
      <c r="CM35" s="632"/>
      <c r="CN35" s="632"/>
      <c r="CO35" s="632"/>
      <c r="CP35" s="632"/>
      <c r="CQ35" s="633"/>
      <c r="CR35" s="634">
        <v>124825</v>
      </c>
      <c r="CS35" s="647"/>
      <c r="CT35" s="647"/>
      <c r="CU35" s="647"/>
      <c r="CV35" s="647"/>
      <c r="CW35" s="647"/>
      <c r="CX35" s="647"/>
      <c r="CY35" s="648"/>
      <c r="CZ35" s="637">
        <v>0.5</v>
      </c>
      <c r="DA35" s="649"/>
      <c r="DB35" s="649"/>
      <c r="DC35" s="650"/>
      <c r="DD35" s="640">
        <v>94987</v>
      </c>
      <c r="DE35" s="647"/>
      <c r="DF35" s="647"/>
      <c r="DG35" s="647"/>
      <c r="DH35" s="647"/>
      <c r="DI35" s="647"/>
      <c r="DJ35" s="647"/>
      <c r="DK35" s="648"/>
      <c r="DL35" s="640">
        <v>94987</v>
      </c>
      <c r="DM35" s="647"/>
      <c r="DN35" s="647"/>
      <c r="DO35" s="647"/>
      <c r="DP35" s="647"/>
      <c r="DQ35" s="647"/>
      <c r="DR35" s="647"/>
      <c r="DS35" s="647"/>
      <c r="DT35" s="647"/>
      <c r="DU35" s="647"/>
      <c r="DV35" s="648"/>
      <c r="DW35" s="637">
        <v>0.8</v>
      </c>
      <c r="DX35" s="649"/>
      <c r="DY35" s="649"/>
      <c r="DZ35" s="649"/>
      <c r="EA35" s="649"/>
      <c r="EB35" s="649"/>
      <c r="EC35" s="661"/>
    </row>
    <row r="36" spans="2:133" ht="11.25" customHeight="1" x14ac:dyDescent="0.15">
      <c r="B36" s="631" t="s">
        <v>337</v>
      </c>
      <c r="C36" s="632"/>
      <c r="D36" s="632"/>
      <c r="E36" s="632"/>
      <c r="F36" s="632"/>
      <c r="G36" s="632"/>
      <c r="H36" s="632"/>
      <c r="I36" s="632"/>
      <c r="J36" s="632"/>
      <c r="K36" s="632"/>
      <c r="L36" s="632"/>
      <c r="M36" s="632"/>
      <c r="N36" s="632"/>
      <c r="O36" s="632"/>
      <c r="P36" s="632"/>
      <c r="Q36" s="633"/>
      <c r="R36" s="634">
        <v>846254</v>
      </c>
      <c r="S36" s="635"/>
      <c r="T36" s="635"/>
      <c r="U36" s="635"/>
      <c r="V36" s="635"/>
      <c r="W36" s="635"/>
      <c r="X36" s="635"/>
      <c r="Y36" s="636"/>
      <c r="Z36" s="672">
        <v>3.4</v>
      </c>
      <c r="AA36" s="672"/>
      <c r="AB36" s="672"/>
      <c r="AC36" s="672"/>
      <c r="AD36" s="673" t="s">
        <v>251</v>
      </c>
      <c r="AE36" s="673"/>
      <c r="AF36" s="673"/>
      <c r="AG36" s="673"/>
      <c r="AH36" s="673"/>
      <c r="AI36" s="673"/>
      <c r="AJ36" s="673"/>
      <c r="AK36" s="673"/>
      <c r="AL36" s="637" t="s">
        <v>251</v>
      </c>
      <c r="AM36" s="638"/>
      <c r="AN36" s="638"/>
      <c r="AO36" s="674"/>
      <c r="AP36" s="218"/>
      <c r="AQ36" s="683" t="s">
        <v>338</v>
      </c>
      <c r="AR36" s="684"/>
      <c r="AS36" s="684"/>
      <c r="AT36" s="684"/>
      <c r="AU36" s="684"/>
      <c r="AV36" s="684"/>
      <c r="AW36" s="684"/>
      <c r="AX36" s="684"/>
      <c r="AY36" s="685"/>
      <c r="AZ36" s="689">
        <v>2821032</v>
      </c>
      <c r="BA36" s="690"/>
      <c r="BB36" s="690"/>
      <c r="BC36" s="690"/>
      <c r="BD36" s="690"/>
      <c r="BE36" s="690"/>
      <c r="BF36" s="691"/>
      <c r="BG36" s="692" t="s">
        <v>339</v>
      </c>
      <c r="BH36" s="693"/>
      <c r="BI36" s="693"/>
      <c r="BJ36" s="693"/>
      <c r="BK36" s="693"/>
      <c r="BL36" s="693"/>
      <c r="BM36" s="693"/>
      <c r="BN36" s="693"/>
      <c r="BO36" s="693"/>
      <c r="BP36" s="693"/>
      <c r="BQ36" s="693"/>
      <c r="BR36" s="693"/>
      <c r="BS36" s="693"/>
      <c r="BT36" s="693"/>
      <c r="BU36" s="694"/>
      <c r="BV36" s="689">
        <v>89536</v>
      </c>
      <c r="BW36" s="690"/>
      <c r="BX36" s="690"/>
      <c r="BY36" s="690"/>
      <c r="BZ36" s="690"/>
      <c r="CA36" s="690"/>
      <c r="CB36" s="691"/>
      <c r="CD36" s="631" t="s">
        <v>340</v>
      </c>
      <c r="CE36" s="632"/>
      <c r="CF36" s="632"/>
      <c r="CG36" s="632"/>
      <c r="CH36" s="632"/>
      <c r="CI36" s="632"/>
      <c r="CJ36" s="632"/>
      <c r="CK36" s="632"/>
      <c r="CL36" s="632"/>
      <c r="CM36" s="632"/>
      <c r="CN36" s="632"/>
      <c r="CO36" s="632"/>
      <c r="CP36" s="632"/>
      <c r="CQ36" s="633"/>
      <c r="CR36" s="634">
        <v>2960970</v>
      </c>
      <c r="CS36" s="635"/>
      <c r="CT36" s="635"/>
      <c r="CU36" s="635"/>
      <c r="CV36" s="635"/>
      <c r="CW36" s="635"/>
      <c r="CX36" s="635"/>
      <c r="CY36" s="636"/>
      <c r="CZ36" s="637">
        <v>12.1</v>
      </c>
      <c r="DA36" s="649"/>
      <c r="DB36" s="649"/>
      <c r="DC36" s="650"/>
      <c r="DD36" s="640">
        <v>1577634</v>
      </c>
      <c r="DE36" s="635"/>
      <c r="DF36" s="635"/>
      <c r="DG36" s="635"/>
      <c r="DH36" s="635"/>
      <c r="DI36" s="635"/>
      <c r="DJ36" s="635"/>
      <c r="DK36" s="636"/>
      <c r="DL36" s="640">
        <v>966954</v>
      </c>
      <c r="DM36" s="635"/>
      <c r="DN36" s="635"/>
      <c r="DO36" s="635"/>
      <c r="DP36" s="635"/>
      <c r="DQ36" s="635"/>
      <c r="DR36" s="635"/>
      <c r="DS36" s="635"/>
      <c r="DT36" s="635"/>
      <c r="DU36" s="635"/>
      <c r="DV36" s="636"/>
      <c r="DW36" s="637">
        <v>8</v>
      </c>
      <c r="DX36" s="649"/>
      <c r="DY36" s="649"/>
      <c r="DZ36" s="649"/>
      <c r="EA36" s="649"/>
      <c r="EB36" s="649"/>
      <c r="EC36" s="661"/>
    </row>
    <row r="37" spans="2:133" ht="11.25" customHeight="1" x14ac:dyDescent="0.15">
      <c r="B37" s="631" t="s">
        <v>341</v>
      </c>
      <c r="C37" s="632"/>
      <c r="D37" s="632"/>
      <c r="E37" s="632"/>
      <c r="F37" s="632"/>
      <c r="G37" s="632"/>
      <c r="H37" s="632"/>
      <c r="I37" s="632"/>
      <c r="J37" s="632"/>
      <c r="K37" s="632"/>
      <c r="L37" s="632"/>
      <c r="M37" s="632"/>
      <c r="N37" s="632"/>
      <c r="O37" s="632"/>
      <c r="P37" s="632"/>
      <c r="Q37" s="633"/>
      <c r="R37" s="634">
        <v>234324</v>
      </c>
      <c r="S37" s="635"/>
      <c r="T37" s="635"/>
      <c r="U37" s="635"/>
      <c r="V37" s="635"/>
      <c r="W37" s="635"/>
      <c r="X37" s="635"/>
      <c r="Y37" s="636"/>
      <c r="Z37" s="672">
        <v>0.9</v>
      </c>
      <c r="AA37" s="672"/>
      <c r="AB37" s="672"/>
      <c r="AC37" s="672"/>
      <c r="AD37" s="673">
        <v>11405</v>
      </c>
      <c r="AE37" s="673"/>
      <c r="AF37" s="673"/>
      <c r="AG37" s="673"/>
      <c r="AH37" s="673"/>
      <c r="AI37" s="673"/>
      <c r="AJ37" s="673"/>
      <c r="AK37" s="673"/>
      <c r="AL37" s="637">
        <v>0.1</v>
      </c>
      <c r="AM37" s="638"/>
      <c r="AN37" s="638"/>
      <c r="AO37" s="674"/>
      <c r="AQ37" s="667" t="s">
        <v>342</v>
      </c>
      <c r="AR37" s="668"/>
      <c r="AS37" s="668"/>
      <c r="AT37" s="668"/>
      <c r="AU37" s="668"/>
      <c r="AV37" s="668"/>
      <c r="AW37" s="668"/>
      <c r="AX37" s="668"/>
      <c r="AY37" s="669"/>
      <c r="AZ37" s="634">
        <v>472985</v>
      </c>
      <c r="BA37" s="635"/>
      <c r="BB37" s="635"/>
      <c r="BC37" s="635"/>
      <c r="BD37" s="647"/>
      <c r="BE37" s="647"/>
      <c r="BF37" s="670"/>
      <c r="BG37" s="631" t="s">
        <v>343</v>
      </c>
      <c r="BH37" s="632"/>
      <c r="BI37" s="632"/>
      <c r="BJ37" s="632"/>
      <c r="BK37" s="632"/>
      <c r="BL37" s="632"/>
      <c r="BM37" s="632"/>
      <c r="BN37" s="632"/>
      <c r="BO37" s="632"/>
      <c r="BP37" s="632"/>
      <c r="BQ37" s="632"/>
      <c r="BR37" s="632"/>
      <c r="BS37" s="632"/>
      <c r="BT37" s="632"/>
      <c r="BU37" s="633"/>
      <c r="BV37" s="634">
        <v>23887</v>
      </c>
      <c r="BW37" s="635"/>
      <c r="BX37" s="635"/>
      <c r="BY37" s="635"/>
      <c r="BZ37" s="635"/>
      <c r="CA37" s="635"/>
      <c r="CB37" s="671"/>
      <c r="CD37" s="631" t="s">
        <v>344</v>
      </c>
      <c r="CE37" s="632"/>
      <c r="CF37" s="632"/>
      <c r="CG37" s="632"/>
      <c r="CH37" s="632"/>
      <c r="CI37" s="632"/>
      <c r="CJ37" s="632"/>
      <c r="CK37" s="632"/>
      <c r="CL37" s="632"/>
      <c r="CM37" s="632"/>
      <c r="CN37" s="632"/>
      <c r="CO37" s="632"/>
      <c r="CP37" s="632"/>
      <c r="CQ37" s="633"/>
      <c r="CR37" s="634">
        <v>90935</v>
      </c>
      <c r="CS37" s="647"/>
      <c r="CT37" s="647"/>
      <c r="CU37" s="647"/>
      <c r="CV37" s="647"/>
      <c r="CW37" s="647"/>
      <c r="CX37" s="647"/>
      <c r="CY37" s="648"/>
      <c r="CZ37" s="637">
        <v>0.4</v>
      </c>
      <c r="DA37" s="649"/>
      <c r="DB37" s="649"/>
      <c r="DC37" s="650"/>
      <c r="DD37" s="640">
        <v>40535</v>
      </c>
      <c r="DE37" s="647"/>
      <c r="DF37" s="647"/>
      <c r="DG37" s="647"/>
      <c r="DH37" s="647"/>
      <c r="DI37" s="647"/>
      <c r="DJ37" s="647"/>
      <c r="DK37" s="648"/>
      <c r="DL37" s="640">
        <v>35720</v>
      </c>
      <c r="DM37" s="647"/>
      <c r="DN37" s="647"/>
      <c r="DO37" s="647"/>
      <c r="DP37" s="647"/>
      <c r="DQ37" s="647"/>
      <c r="DR37" s="647"/>
      <c r="DS37" s="647"/>
      <c r="DT37" s="647"/>
      <c r="DU37" s="647"/>
      <c r="DV37" s="648"/>
      <c r="DW37" s="637">
        <v>0.3</v>
      </c>
      <c r="DX37" s="649"/>
      <c r="DY37" s="649"/>
      <c r="DZ37" s="649"/>
      <c r="EA37" s="649"/>
      <c r="EB37" s="649"/>
      <c r="EC37" s="661"/>
    </row>
    <row r="38" spans="2:133" ht="11.25" customHeight="1" x14ac:dyDescent="0.15">
      <c r="B38" s="631" t="s">
        <v>345</v>
      </c>
      <c r="C38" s="632"/>
      <c r="D38" s="632"/>
      <c r="E38" s="632"/>
      <c r="F38" s="632"/>
      <c r="G38" s="632"/>
      <c r="H38" s="632"/>
      <c r="I38" s="632"/>
      <c r="J38" s="632"/>
      <c r="K38" s="632"/>
      <c r="L38" s="632"/>
      <c r="M38" s="632"/>
      <c r="N38" s="632"/>
      <c r="O38" s="632"/>
      <c r="P38" s="632"/>
      <c r="Q38" s="633"/>
      <c r="R38" s="634">
        <v>2077015</v>
      </c>
      <c r="S38" s="635"/>
      <c r="T38" s="635"/>
      <c r="U38" s="635"/>
      <c r="V38" s="635"/>
      <c r="W38" s="635"/>
      <c r="X38" s="635"/>
      <c r="Y38" s="636"/>
      <c r="Z38" s="672">
        <v>8.3000000000000007</v>
      </c>
      <c r="AA38" s="672"/>
      <c r="AB38" s="672"/>
      <c r="AC38" s="672"/>
      <c r="AD38" s="673" t="s">
        <v>254</v>
      </c>
      <c r="AE38" s="673"/>
      <c r="AF38" s="673"/>
      <c r="AG38" s="673"/>
      <c r="AH38" s="673"/>
      <c r="AI38" s="673"/>
      <c r="AJ38" s="673"/>
      <c r="AK38" s="673"/>
      <c r="AL38" s="637" t="s">
        <v>251</v>
      </c>
      <c r="AM38" s="638"/>
      <c r="AN38" s="638"/>
      <c r="AO38" s="674"/>
      <c r="AQ38" s="667" t="s">
        <v>346</v>
      </c>
      <c r="AR38" s="668"/>
      <c r="AS38" s="668"/>
      <c r="AT38" s="668"/>
      <c r="AU38" s="668"/>
      <c r="AV38" s="668"/>
      <c r="AW38" s="668"/>
      <c r="AX38" s="668"/>
      <c r="AY38" s="669"/>
      <c r="AZ38" s="634">
        <v>436712</v>
      </c>
      <c r="BA38" s="635"/>
      <c r="BB38" s="635"/>
      <c r="BC38" s="635"/>
      <c r="BD38" s="647"/>
      <c r="BE38" s="647"/>
      <c r="BF38" s="670"/>
      <c r="BG38" s="631" t="s">
        <v>347</v>
      </c>
      <c r="BH38" s="632"/>
      <c r="BI38" s="632"/>
      <c r="BJ38" s="632"/>
      <c r="BK38" s="632"/>
      <c r="BL38" s="632"/>
      <c r="BM38" s="632"/>
      <c r="BN38" s="632"/>
      <c r="BO38" s="632"/>
      <c r="BP38" s="632"/>
      <c r="BQ38" s="632"/>
      <c r="BR38" s="632"/>
      <c r="BS38" s="632"/>
      <c r="BT38" s="632"/>
      <c r="BU38" s="633"/>
      <c r="BV38" s="634">
        <v>4164</v>
      </c>
      <c r="BW38" s="635"/>
      <c r="BX38" s="635"/>
      <c r="BY38" s="635"/>
      <c r="BZ38" s="635"/>
      <c r="CA38" s="635"/>
      <c r="CB38" s="671"/>
      <c r="CD38" s="631" t="s">
        <v>348</v>
      </c>
      <c r="CE38" s="632"/>
      <c r="CF38" s="632"/>
      <c r="CG38" s="632"/>
      <c r="CH38" s="632"/>
      <c r="CI38" s="632"/>
      <c r="CJ38" s="632"/>
      <c r="CK38" s="632"/>
      <c r="CL38" s="632"/>
      <c r="CM38" s="632"/>
      <c r="CN38" s="632"/>
      <c r="CO38" s="632"/>
      <c r="CP38" s="632"/>
      <c r="CQ38" s="633"/>
      <c r="CR38" s="634">
        <v>1860838</v>
      </c>
      <c r="CS38" s="635"/>
      <c r="CT38" s="635"/>
      <c r="CU38" s="635"/>
      <c r="CV38" s="635"/>
      <c r="CW38" s="635"/>
      <c r="CX38" s="635"/>
      <c r="CY38" s="636"/>
      <c r="CZ38" s="637">
        <v>7.6</v>
      </c>
      <c r="DA38" s="649"/>
      <c r="DB38" s="649"/>
      <c r="DC38" s="650"/>
      <c r="DD38" s="640">
        <v>1553775</v>
      </c>
      <c r="DE38" s="635"/>
      <c r="DF38" s="635"/>
      <c r="DG38" s="635"/>
      <c r="DH38" s="635"/>
      <c r="DI38" s="635"/>
      <c r="DJ38" s="635"/>
      <c r="DK38" s="636"/>
      <c r="DL38" s="640">
        <v>1467864</v>
      </c>
      <c r="DM38" s="635"/>
      <c r="DN38" s="635"/>
      <c r="DO38" s="635"/>
      <c r="DP38" s="635"/>
      <c r="DQ38" s="635"/>
      <c r="DR38" s="635"/>
      <c r="DS38" s="635"/>
      <c r="DT38" s="635"/>
      <c r="DU38" s="635"/>
      <c r="DV38" s="636"/>
      <c r="DW38" s="637">
        <v>12.2</v>
      </c>
      <c r="DX38" s="649"/>
      <c r="DY38" s="649"/>
      <c r="DZ38" s="649"/>
      <c r="EA38" s="649"/>
      <c r="EB38" s="649"/>
      <c r="EC38" s="661"/>
    </row>
    <row r="39" spans="2:133" ht="11.25" customHeight="1" x14ac:dyDescent="0.15">
      <c r="B39" s="631" t="s">
        <v>349</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242</v>
      </c>
      <c r="AA39" s="672"/>
      <c r="AB39" s="672"/>
      <c r="AC39" s="672"/>
      <c r="AD39" s="673" t="s">
        <v>254</v>
      </c>
      <c r="AE39" s="673"/>
      <c r="AF39" s="673"/>
      <c r="AG39" s="673"/>
      <c r="AH39" s="673"/>
      <c r="AI39" s="673"/>
      <c r="AJ39" s="673"/>
      <c r="AK39" s="673"/>
      <c r="AL39" s="637" t="s">
        <v>254</v>
      </c>
      <c r="AM39" s="638"/>
      <c r="AN39" s="638"/>
      <c r="AO39" s="674"/>
      <c r="AQ39" s="667" t="s">
        <v>350</v>
      </c>
      <c r="AR39" s="668"/>
      <c r="AS39" s="668"/>
      <c r="AT39" s="668"/>
      <c r="AU39" s="668"/>
      <c r="AV39" s="668"/>
      <c r="AW39" s="668"/>
      <c r="AX39" s="668"/>
      <c r="AY39" s="669"/>
      <c r="AZ39" s="634">
        <v>78080</v>
      </c>
      <c r="BA39" s="635"/>
      <c r="BB39" s="635"/>
      <c r="BC39" s="635"/>
      <c r="BD39" s="647"/>
      <c r="BE39" s="647"/>
      <c r="BF39" s="670"/>
      <c r="BG39" s="631" t="s">
        <v>351</v>
      </c>
      <c r="BH39" s="632"/>
      <c r="BI39" s="632"/>
      <c r="BJ39" s="632"/>
      <c r="BK39" s="632"/>
      <c r="BL39" s="632"/>
      <c r="BM39" s="632"/>
      <c r="BN39" s="632"/>
      <c r="BO39" s="632"/>
      <c r="BP39" s="632"/>
      <c r="BQ39" s="632"/>
      <c r="BR39" s="632"/>
      <c r="BS39" s="632"/>
      <c r="BT39" s="632"/>
      <c r="BU39" s="633"/>
      <c r="BV39" s="634">
        <v>6317</v>
      </c>
      <c r="BW39" s="635"/>
      <c r="BX39" s="635"/>
      <c r="BY39" s="635"/>
      <c r="BZ39" s="635"/>
      <c r="CA39" s="635"/>
      <c r="CB39" s="671"/>
      <c r="CD39" s="631" t="s">
        <v>352</v>
      </c>
      <c r="CE39" s="632"/>
      <c r="CF39" s="632"/>
      <c r="CG39" s="632"/>
      <c r="CH39" s="632"/>
      <c r="CI39" s="632"/>
      <c r="CJ39" s="632"/>
      <c r="CK39" s="632"/>
      <c r="CL39" s="632"/>
      <c r="CM39" s="632"/>
      <c r="CN39" s="632"/>
      <c r="CO39" s="632"/>
      <c r="CP39" s="632"/>
      <c r="CQ39" s="633"/>
      <c r="CR39" s="634">
        <v>1891498</v>
      </c>
      <c r="CS39" s="647"/>
      <c r="CT39" s="647"/>
      <c r="CU39" s="647"/>
      <c r="CV39" s="647"/>
      <c r="CW39" s="647"/>
      <c r="CX39" s="647"/>
      <c r="CY39" s="648"/>
      <c r="CZ39" s="637">
        <v>7.7</v>
      </c>
      <c r="DA39" s="649"/>
      <c r="DB39" s="649"/>
      <c r="DC39" s="650"/>
      <c r="DD39" s="640">
        <v>671752</v>
      </c>
      <c r="DE39" s="647"/>
      <c r="DF39" s="647"/>
      <c r="DG39" s="647"/>
      <c r="DH39" s="647"/>
      <c r="DI39" s="647"/>
      <c r="DJ39" s="647"/>
      <c r="DK39" s="648"/>
      <c r="DL39" s="640" t="s">
        <v>242</v>
      </c>
      <c r="DM39" s="647"/>
      <c r="DN39" s="647"/>
      <c r="DO39" s="647"/>
      <c r="DP39" s="647"/>
      <c r="DQ39" s="647"/>
      <c r="DR39" s="647"/>
      <c r="DS39" s="647"/>
      <c r="DT39" s="647"/>
      <c r="DU39" s="647"/>
      <c r="DV39" s="648"/>
      <c r="DW39" s="637" t="s">
        <v>242</v>
      </c>
      <c r="DX39" s="649"/>
      <c r="DY39" s="649"/>
      <c r="DZ39" s="649"/>
      <c r="EA39" s="649"/>
      <c r="EB39" s="649"/>
      <c r="EC39" s="661"/>
    </row>
    <row r="40" spans="2:133" ht="11.25" customHeight="1" x14ac:dyDescent="0.15">
      <c r="B40" s="631" t="s">
        <v>353</v>
      </c>
      <c r="C40" s="632"/>
      <c r="D40" s="632"/>
      <c r="E40" s="632"/>
      <c r="F40" s="632"/>
      <c r="G40" s="632"/>
      <c r="H40" s="632"/>
      <c r="I40" s="632"/>
      <c r="J40" s="632"/>
      <c r="K40" s="632"/>
      <c r="L40" s="632"/>
      <c r="M40" s="632"/>
      <c r="N40" s="632"/>
      <c r="O40" s="632"/>
      <c r="P40" s="632"/>
      <c r="Q40" s="633"/>
      <c r="R40" s="634">
        <v>126815</v>
      </c>
      <c r="S40" s="635"/>
      <c r="T40" s="635"/>
      <c r="U40" s="635"/>
      <c r="V40" s="635"/>
      <c r="W40" s="635"/>
      <c r="X40" s="635"/>
      <c r="Y40" s="636"/>
      <c r="Z40" s="672">
        <v>0.5</v>
      </c>
      <c r="AA40" s="672"/>
      <c r="AB40" s="672"/>
      <c r="AC40" s="672"/>
      <c r="AD40" s="673" t="s">
        <v>242</v>
      </c>
      <c r="AE40" s="673"/>
      <c r="AF40" s="673"/>
      <c r="AG40" s="673"/>
      <c r="AH40" s="673"/>
      <c r="AI40" s="673"/>
      <c r="AJ40" s="673"/>
      <c r="AK40" s="673"/>
      <c r="AL40" s="637" t="s">
        <v>242</v>
      </c>
      <c r="AM40" s="638"/>
      <c r="AN40" s="638"/>
      <c r="AO40" s="674"/>
      <c r="AQ40" s="667" t="s">
        <v>354</v>
      </c>
      <c r="AR40" s="668"/>
      <c r="AS40" s="668"/>
      <c r="AT40" s="668"/>
      <c r="AU40" s="668"/>
      <c r="AV40" s="668"/>
      <c r="AW40" s="668"/>
      <c r="AX40" s="668"/>
      <c r="AY40" s="669"/>
      <c r="AZ40" s="634">
        <v>5244</v>
      </c>
      <c r="BA40" s="635"/>
      <c r="BB40" s="635"/>
      <c r="BC40" s="635"/>
      <c r="BD40" s="647"/>
      <c r="BE40" s="647"/>
      <c r="BF40" s="670"/>
      <c r="BG40" s="675" t="s">
        <v>355</v>
      </c>
      <c r="BH40" s="676"/>
      <c r="BI40" s="676"/>
      <c r="BJ40" s="676"/>
      <c r="BK40" s="676"/>
      <c r="BL40" s="214"/>
      <c r="BM40" s="632" t="s">
        <v>356</v>
      </c>
      <c r="BN40" s="632"/>
      <c r="BO40" s="632"/>
      <c r="BP40" s="632"/>
      <c r="BQ40" s="632"/>
      <c r="BR40" s="632"/>
      <c r="BS40" s="632"/>
      <c r="BT40" s="632"/>
      <c r="BU40" s="633"/>
      <c r="BV40" s="634">
        <v>76</v>
      </c>
      <c r="BW40" s="635"/>
      <c r="BX40" s="635"/>
      <c r="BY40" s="635"/>
      <c r="BZ40" s="635"/>
      <c r="CA40" s="635"/>
      <c r="CB40" s="671"/>
      <c r="CD40" s="631" t="s">
        <v>357</v>
      </c>
      <c r="CE40" s="632"/>
      <c r="CF40" s="632"/>
      <c r="CG40" s="632"/>
      <c r="CH40" s="632"/>
      <c r="CI40" s="632"/>
      <c r="CJ40" s="632"/>
      <c r="CK40" s="632"/>
      <c r="CL40" s="632"/>
      <c r="CM40" s="632"/>
      <c r="CN40" s="632"/>
      <c r="CO40" s="632"/>
      <c r="CP40" s="632"/>
      <c r="CQ40" s="633"/>
      <c r="CR40" s="634">
        <v>457265</v>
      </c>
      <c r="CS40" s="635"/>
      <c r="CT40" s="635"/>
      <c r="CU40" s="635"/>
      <c r="CV40" s="635"/>
      <c r="CW40" s="635"/>
      <c r="CX40" s="635"/>
      <c r="CY40" s="636"/>
      <c r="CZ40" s="637">
        <v>1.9</v>
      </c>
      <c r="DA40" s="649"/>
      <c r="DB40" s="649"/>
      <c r="DC40" s="650"/>
      <c r="DD40" s="640">
        <v>456265</v>
      </c>
      <c r="DE40" s="635"/>
      <c r="DF40" s="635"/>
      <c r="DG40" s="635"/>
      <c r="DH40" s="635"/>
      <c r="DI40" s="635"/>
      <c r="DJ40" s="635"/>
      <c r="DK40" s="636"/>
      <c r="DL40" s="640">
        <v>100764</v>
      </c>
      <c r="DM40" s="635"/>
      <c r="DN40" s="635"/>
      <c r="DO40" s="635"/>
      <c r="DP40" s="635"/>
      <c r="DQ40" s="635"/>
      <c r="DR40" s="635"/>
      <c r="DS40" s="635"/>
      <c r="DT40" s="635"/>
      <c r="DU40" s="635"/>
      <c r="DV40" s="636"/>
      <c r="DW40" s="637">
        <v>0.8</v>
      </c>
      <c r="DX40" s="649"/>
      <c r="DY40" s="649"/>
      <c r="DZ40" s="649"/>
      <c r="EA40" s="649"/>
      <c r="EB40" s="649"/>
      <c r="EC40" s="661"/>
    </row>
    <row r="41" spans="2:133" ht="11.25" customHeight="1" x14ac:dyDescent="0.15">
      <c r="B41" s="615" t="s">
        <v>358</v>
      </c>
      <c r="C41" s="616"/>
      <c r="D41" s="616"/>
      <c r="E41" s="616"/>
      <c r="F41" s="616"/>
      <c r="G41" s="616"/>
      <c r="H41" s="616"/>
      <c r="I41" s="616"/>
      <c r="J41" s="616"/>
      <c r="K41" s="616"/>
      <c r="L41" s="616"/>
      <c r="M41" s="616"/>
      <c r="N41" s="616"/>
      <c r="O41" s="616"/>
      <c r="P41" s="616"/>
      <c r="Q41" s="617"/>
      <c r="R41" s="618">
        <v>25097011</v>
      </c>
      <c r="S41" s="659"/>
      <c r="T41" s="659"/>
      <c r="U41" s="659"/>
      <c r="V41" s="659"/>
      <c r="W41" s="659"/>
      <c r="X41" s="659"/>
      <c r="Y41" s="662"/>
      <c r="Z41" s="663">
        <v>100</v>
      </c>
      <c r="AA41" s="663"/>
      <c r="AB41" s="663"/>
      <c r="AC41" s="663"/>
      <c r="AD41" s="664">
        <v>11925525</v>
      </c>
      <c r="AE41" s="664"/>
      <c r="AF41" s="664"/>
      <c r="AG41" s="664"/>
      <c r="AH41" s="664"/>
      <c r="AI41" s="664"/>
      <c r="AJ41" s="664"/>
      <c r="AK41" s="664"/>
      <c r="AL41" s="621">
        <v>100</v>
      </c>
      <c r="AM41" s="665"/>
      <c r="AN41" s="665"/>
      <c r="AO41" s="666"/>
      <c r="AQ41" s="667" t="s">
        <v>359</v>
      </c>
      <c r="AR41" s="668"/>
      <c r="AS41" s="668"/>
      <c r="AT41" s="668"/>
      <c r="AU41" s="668"/>
      <c r="AV41" s="668"/>
      <c r="AW41" s="668"/>
      <c r="AX41" s="668"/>
      <c r="AY41" s="669"/>
      <c r="AZ41" s="634">
        <v>343195</v>
      </c>
      <c r="BA41" s="635"/>
      <c r="BB41" s="635"/>
      <c r="BC41" s="635"/>
      <c r="BD41" s="647"/>
      <c r="BE41" s="647"/>
      <c r="BF41" s="670"/>
      <c r="BG41" s="675"/>
      <c r="BH41" s="676"/>
      <c r="BI41" s="676"/>
      <c r="BJ41" s="676"/>
      <c r="BK41" s="676"/>
      <c r="BL41" s="214"/>
      <c r="BM41" s="632" t="s">
        <v>360</v>
      </c>
      <c r="BN41" s="632"/>
      <c r="BO41" s="632"/>
      <c r="BP41" s="632"/>
      <c r="BQ41" s="632"/>
      <c r="BR41" s="632"/>
      <c r="BS41" s="632"/>
      <c r="BT41" s="632"/>
      <c r="BU41" s="633"/>
      <c r="BV41" s="634" t="s">
        <v>242</v>
      </c>
      <c r="BW41" s="635"/>
      <c r="BX41" s="635"/>
      <c r="BY41" s="635"/>
      <c r="BZ41" s="635"/>
      <c r="CA41" s="635"/>
      <c r="CB41" s="671"/>
      <c r="CD41" s="631" t="s">
        <v>361</v>
      </c>
      <c r="CE41" s="632"/>
      <c r="CF41" s="632"/>
      <c r="CG41" s="632"/>
      <c r="CH41" s="632"/>
      <c r="CI41" s="632"/>
      <c r="CJ41" s="632"/>
      <c r="CK41" s="632"/>
      <c r="CL41" s="632"/>
      <c r="CM41" s="632"/>
      <c r="CN41" s="632"/>
      <c r="CO41" s="632"/>
      <c r="CP41" s="632"/>
      <c r="CQ41" s="633"/>
      <c r="CR41" s="634" t="s">
        <v>254</v>
      </c>
      <c r="CS41" s="647"/>
      <c r="CT41" s="647"/>
      <c r="CU41" s="647"/>
      <c r="CV41" s="647"/>
      <c r="CW41" s="647"/>
      <c r="CX41" s="647"/>
      <c r="CY41" s="648"/>
      <c r="CZ41" s="637" t="s">
        <v>242</v>
      </c>
      <c r="DA41" s="649"/>
      <c r="DB41" s="649"/>
      <c r="DC41" s="650"/>
      <c r="DD41" s="640" t="s">
        <v>242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362</v>
      </c>
      <c r="AR42" s="680"/>
      <c r="AS42" s="680"/>
      <c r="AT42" s="680"/>
      <c r="AU42" s="680"/>
      <c r="AV42" s="680"/>
      <c r="AW42" s="680"/>
      <c r="AX42" s="680"/>
      <c r="AY42" s="681"/>
      <c r="AZ42" s="618">
        <v>1484816</v>
      </c>
      <c r="BA42" s="659"/>
      <c r="BB42" s="659"/>
      <c r="BC42" s="659"/>
      <c r="BD42" s="619"/>
      <c r="BE42" s="619"/>
      <c r="BF42" s="682"/>
      <c r="BG42" s="677"/>
      <c r="BH42" s="678"/>
      <c r="BI42" s="678"/>
      <c r="BJ42" s="678"/>
      <c r="BK42" s="678"/>
      <c r="BL42" s="215"/>
      <c r="BM42" s="616" t="s">
        <v>363</v>
      </c>
      <c r="BN42" s="616"/>
      <c r="BO42" s="616"/>
      <c r="BP42" s="616"/>
      <c r="BQ42" s="616"/>
      <c r="BR42" s="616"/>
      <c r="BS42" s="616"/>
      <c r="BT42" s="616"/>
      <c r="BU42" s="617"/>
      <c r="BV42" s="618">
        <v>429</v>
      </c>
      <c r="BW42" s="659"/>
      <c r="BX42" s="659"/>
      <c r="BY42" s="659"/>
      <c r="BZ42" s="659"/>
      <c r="CA42" s="659"/>
      <c r="CB42" s="660"/>
      <c r="CD42" s="631" t="s">
        <v>364</v>
      </c>
      <c r="CE42" s="632"/>
      <c r="CF42" s="632"/>
      <c r="CG42" s="632"/>
      <c r="CH42" s="632"/>
      <c r="CI42" s="632"/>
      <c r="CJ42" s="632"/>
      <c r="CK42" s="632"/>
      <c r="CL42" s="632"/>
      <c r="CM42" s="632"/>
      <c r="CN42" s="632"/>
      <c r="CO42" s="632"/>
      <c r="CP42" s="632"/>
      <c r="CQ42" s="633"/>
      <c r="CR42" s="634">
        <v>3793684</v>
      </c>
      <c r="CS42" s="647"/>
      <c r="CT42" s="647"/>
      <c r="CU42" s="647"/>
      <c r="CV42" s="647"/>
      <c r="CW42" s="647"/>
      <c r="CX42" s="647"/>
      <c r="CY42" s="648"/>
      <c r="CZ42" s="637">
        <v>15.5</v>
      </c>
      <c r="DA42" s="649"/>
      <c r="DB42" s="649"/>
      <c r="DC42" s="650"/>
      <c r="DD42" s="640">
        <v>934250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365</v>
      </c>
      <c r="CD43" s="631" t="s">
        <v>366</v>
      </c>
      <c r="CE43" s="632"/>
      <c r="CF43" s="632"/>
      <c r="CG43" s="632"/>
      <c r="CH43" s="632"/>
      <c r="CI43" s="632"/>
      <c r="CJ43" s="632"/>
      <c r="CK43" s="632"/>
      <c r="CL43" s="632"/>
      <c r="CM43" s="632"/>
      <c r="CN43" s="632"/>
      <c r="CO43" s="632"/>
      <c r="CP43" s="632"/>
      <c r="CQ43" s="633"/>
      <c r="CR43" s="634">
        <v>40806</v>
      </c>
      <c r="CS43" s="647"/>
      <c r="CT43" s="647"/>
      <c r="CU43" s="647"/>
      <c r="CV43" s="647"/>
      <c r="CW43" s="647"/>
      <c r="CX43" s="647"/>
      <c r="CY43" s="648"/>
      <c r="CZ43" s="637">
        <v>0.2</v>
      </c>
      <c r="DA43" s="649"/>
      <c r="DB43" s="649"/>
      <c r="DC43" s="650"/>
      <c r="DD43" s="640">
        <v>40806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315</v>
      </c>
      <c r="CE44" s="654"/>
      <c r="CF44" s="631" t="s">
        <v>368</v>
      </c>
      <c r="CG44" s="632"/>
      <c r="CH44" s="632"/>
      <c r="CI44" s="632"/>
      <c r="CJ44" s="632"/>
      <c r="CK44" s="632"/>
      <c r="CL44" s="632"/>
      <c r="CM44" s="632"/>
      <c r="CN44" s="632"/>
      <c r="CO44" s="632"/>
      <c r="CP44" s="632"/>
      <c r="CQ44" s="633"/>
      <c r="CR44" s="634">
        <v>3761525</v>
      </c>
      <c r="CS44" s="635"/>
      <c r="CT44" s="635"/>
      <c r="CU44" s="635"/>
      <c r="CV44" s="635"/>
      <c r="CW44" s="635"/>
      <c r="CX44" s="635"/>
      <c r="CY44" s="636"/>
      <c r="CZ44" s="637">
        <v>15.4</v>
      </c>
      <c r="DA44" s="638"/>
      <c r="DB44" s="638"/>
      <c r="DC44" s="639"/>
      <c r="DD44" s="640">
        <v>911921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370</v>
      </c>
      <c r="CG45" s="632"/>
      <c r="CH45" s="632"/>
      <c r="CI45" s="632"/>
      <c r="CJ45" s="632"/>
      <c r="CK45" s="632"/>
      <c r="CL45" s="632"/>
      <c r="CM45" s="632"/>
      <c r="CN45" s="632"/>
      <c r="CO45" s="632"/>
      <c r="CP45" s="632"/>
      <c r="CQ45" s="633"/>
      <c r="CR45" s="634">
        <v>1660378</v>
      </c>
      <c r="CS45" s="647"/>
      <c r="CT45" s="647"/>
      <c r="CU45" s="647"/>
      <c r="CV45" s="647"/>
      <c r="CW45" s="647"/>
      <c r="CX45" s="647"/>
      <c r="CY45" s="648"/>
      <c r="CZ45" s="637">
        <v>6.8</v>
      </c>
      <c r="DA45" s="649"/>
      <c r="DB45" s="649"/>
      <c r="DC45" s="650"/>
      <c r="DD45" s="640">
        <v>94301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371</v>
      </c>
      <c r="CG46" s="632"/>
      <c r="CH46" s="632"/>
      <c r="CI46" s="632"/>
      <c r="CJ46" s="632"/>
      <c r="CK46" s="632"/>
      <c r="CL46" s="632"/>
      <c r="CM46" s="632"/>
      <c r="CN46" s="632"/>
      <c r="CO46" s="632"/>
      <c r="CP46" s="632"/>
      <c r="CQ46" s="633"/>
      <c r="CR46" s="634">
        <v>1872068</v>
      </c>
      <c r="CS46" s="635"/>
      <c r="CT46" s="635"/>
      <c r="CU46" s="635"/>
      <c r="CV46" s="635"/>
      <c r="CW46" s="635"/>
      <c r="CX46" s="635"/>
      <c r="CY46" s="636"/>
      <c r="CZ46" s="637">
        <v>7.7</v>
      </c>
      <c r="DA46" s="638"/>
      <c r="DB46" s="638"/>
      <c r="DC46" s="639"/>
      <c r="DD46" s="640">
        <v>780179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372</v>
      </c>
      <c r="CG47" s="632"/>
      <c r="CH47" s="632"/>
      <c r="CI47" s="632"/>
      <c r="CJ47" s="632"/>
      <c r="CK47" s="632"/>
      <c r="CL47" s="632"/>
      <c r="CM47" s="632"/>
      <c r="CN47" s="632"/>
      <c r="CO47" s="632"/>
      <c r="CP47" s="632"/>
      <c r="CQ47" s="633"/>
      <c r="CR47" s="634">
        <v>32159</v>
      </c>
      <c r="CS47" s="647"/>
      <c r="CT47" s="647"/>
      <c r="CU47" s="647"/>
      <c r="CV47" s="647"/>
      <c r="CW47" s="647"/>
      <c r="CX47" s="647"/>
      <c r="CY47" s="648"/>
      <c r="CZ47" s="637">
        <v>0.1</v>
      </c>
      <c r="DA47" s="649"/>
      <c r="DB47" s="649"/>
      <c r="DC47" s="650"/>
      <c r="DD47" s="640">
        <v>22329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373</v>
      </c>
      <c r="CG48" s="632"/>
      <c r="CH48" s="632"/>
      <c r="CI48" s="632"/>
      <c r="CJ48" s="632"/>
      <c r="CK48" s="632"/>
      <c r="CL48" s="632"/>
      <c r="CM48" s="632"/>
      <c r="CN48" s="632"/>
      <c r="CO48" s="632"/>
      <c r="CP48" s="632"/>
      <c r="CQ48" s="633"/>
      <c r="CR48" s="634" t="s">
        <v>254</v>
      </c>
      <c r="CS48" s="635"/>
      <c r="CT48" s="635"/>
      <c r="CU48" s="635"/>
      <c r="CV48" s="635"/>
      <c r="CW48" s="635"/>
      <c r="CX48" s="635"/>
      <c r="CY48" s="636"/>
      <c r="CZ48" s="637" t="s">
        <v>251</v>
      </c>
      <c r="DA48" s="638"/>
      <c r="DB48" s="638"/>
      <c r="DC48" s="639"/>
      <c r="DD48" s="640" t="s">
        <v>242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374</v>
      </c>
      <c r="CE49" s="616"/>
      <c r="CF49" s="616"/>
      <c r="CG49" s="616"/>
      <c r="CH49" s="616"/>
      <c r="CI49" s="616"/>
      <c r="CJ49" s="616"/>
      <c r="CK49" s="616"/>
      <c r="CL49" s="616"/>
      <c r="CM49" s="616"/>
      <c r="CN49" s="616"/>
      <c r="CO49" s="616"/>
      <c r="CP49" s="616"/>
      <c r="CQ49" s="617"/>
      <c r="CR49" s="618">
        <v>24464697</v>
      </c>
      <c r="CS49" s="619"/>
      <c r="CT49" s="619"/>
      <c r="CU49" s="619"/>
      <c r="CV49" s="619"/>
      <c r="CW49" s="619"/>
      <c r="CX49" s="619"/>
      <c r="CY49" s="620"/>
      <c r="CZ49" s="621">
        <v>100</v>
      </c>
      <c r="DA49" s="622"/>
      <c r="DB49" s="622"/>
      <c r="DC49" s="623"/>
      <c r="DD49" s="624">
        <v>14980634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pQvttw89+ixihT4Kusg91aUYpcJqDtUm0fsqStHr/J1gH4yuKNYBfz9ELsv7hTCHWANUExC9lzIoh5fssdzLRw==" saltValue="x9IUYLodpddvBphNeUmr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376</v>
      </c>
      <c r="DK2" s="1105"/>
      <c r="DL2" s="1105"/>
      <c r="DM2" s="1105"/>
      <c r="DN2" s="1105"/>
      <c r="DO2" s="1106"/>
      <c r="DP2" s="222"/>
      <c r="DQ2" s="1104" t="s">
        <v>377</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380</v>
      </c>
      <c r="B5" s="1009"/>
      <c r="C5" s="1009"/>
      <c r="D5" s="1009"/>
      <c r="E5" s="1009"/>
      <c r="F5" s="1009"/>
      <c r="G5" s="1009"/>
      <c r="H5" s="1009"/>
      <c r="I5" s="1009"/>
      <c r="J5" s="1009"/>
      <c r="K5" s="1009"/>
      <c r="L5" s="1009"/>
      <c r="M5" s="1009"/>
      <c r="N5" s="1009"/>
      <c r="O5" s="1009"/>
      <c r="P5" s="1010"/>
      <c r="Q5" s="1014" t="s">
        <v>381</v>
      </c>
      <c r="R5" s="1015"/>
      <c r="S5" s="1015"/>
      <c r="T5" s="1015"/>
      <c r="U5" s="1016"/>
      <c r="V5" s="1014" t="s">
        <v>382</v>
      </c>
      <c r="W5" s="1015"/>
      <c r="X5" s="1015"/>
      <c r="Y5" s="1015"/>
      <c r="Z5" s="1016"/>
      <c r="AA5" s="1014" t="s">
        <v>383</v>
      </c>
      <c r="AB5" s="1015"/>
      <c r="AC5" s="1015"/>
      <c r="AD5" s="1015"/>
      <c r="AE5" s="1015"/>
      <c r="AF5" s="1107" t="s">
        <v>384</v>
      </c>
      <c r="AG5" s="1015"/>
      <c r="AH5" s="1015"/>
      <c r="AI5" s="1015"/>
      <c r="AJ5" s="1028"/>
      <c r="AK5" s="1015" t="s">
        <v>385</v>
      </c>
      <c r="AL5" s="1015"/>
      <c r="AM5" s="1015"/>
      <c r="AN5" s="1015"/>
      <c r="AO5" s="1016"/>
      <c r="AP5" s="1014" t="s">
        <v>386</v>
      </c>
      <c r="AQ5" s="1015"/>
      <c r="AR5" s="1015"/>
      <c r="AS5" s="1015"/>
      <c r="AT5" s="1016"/>
      <c r="AU5" s="1014" t="s">
        <v>387</v>
      </c>
      <c r="AV5" s="1015"/>
      <c r="AW5" s="1015"/>
      <c r="AX5" s="1015"/>
      <c r="AY5" s="1028"/>
      <c r="AZ5" s="226"/>
      <c r="BA5" s="226"/>
      <c r="BB5" s="226"/>
      <c r="BC5" s="226"/>
      <c r="BD5" s="226"/>
      <c r="BE5" s="227"/>
      <c r="BF5" s="227"/>
      <c r="BG5" s="227"/>
      <c r="BH5" s="227"/>
      <c r="BI5" s="227"/>
      <c r="BJ5" s="227"/>
      <c r="BK5" s="227"/>
      <c r="BL5" s="227"/>
      <c r="BM5" s="227"/>
      <c r="BN5" s="227"/>
      <c r="BO5" s="227"/>
      <c r="BP5" s="227"/>
      <c r="BQ5" s="1008" t="s">
        <v>388</v>
      </c>
      <c r="BR5" s="1009"/>
      <c r="BS5" s="1009"/>
      <c r="BT5" s="1009"/>
      <c r="BU5" s="1009"/>
      <c r="BV5" s="1009"/>
      <c r="BW5" s="1009"/>
      <c r="BX5" s="1009"/>
      <c r="BY5" s="1009"/>
      <c r="BZ5" s="1009"/>
      <c r="CA5" s="1009"/>
      <c r="CB5" s="1009"/>
      <c r="CC5" s="1009"/>
      <c r="CD5" s="1009"/>
      <c r="CE5" s="1009"/>
      <c r="CF5" s="1009"/>
      <c r="CG5" s="1010"/>
      <c r="CH5" s="1014" t="s">
        <v>389</v>
      </c>
      <c r="CI5" s="1015"/>
      <c r="CJ5" s="1015"/>
      <c r="CK5" s="1015"/>
      <c r="CL5" s="1016"/>
      <c r="CM5" s="1014" t="s">
        <v>390</v>
      </c>
      <c r="CN5" s="1015"/>
      <c r="CO5" s="1015"/>
      <c r="CP5" s="1015"/>
      <c r="CQ5" s="1016"/>
      <c r="CR5" s="1014" t="s">
        <v>391</v>
      </c>
      <c r="CS5" s="1015"/>
      <c r="CT5" s="1015"/>
      <c r="CU5" s="1015"/>
      <c r="CV5" s="1016"/>
      <c r="CW5" s="1014" t="s">
        <v>392</v>
      </c>
      <c r="CX5" s="1015"/>
      <c r="CY5" s="1015"/>
      <c r="CZ5" s="1015"/>
      <c r="DA5" s="1016"/>
      <c r="DB5" s="1014" t="s">
        <v>393</v>
      </c>
      <c r="DC5" s="1015"/>
      <c r="DD5" s="1015"/>
      <c r="DE5" s="1015"/>
      <c r="DF5" s="1016"/>
      <c r="DG5" s="1097" t="s">
        <v>394</v>
      </c>
      <c r="DH5" s="1098"/>
      <c r="DI5" s="1098"/>
      <c r="DJ5" s="1098"/>
      <c r="DK5" s="1099"/>
      <c r="DL5" s="1097" t="s">
        <v>395</v>
      </c>
      <c r="DM5" s="1098"/>
      <c r="DN5" s="1098"/>
      <c r="DO5" s="1098"/>
      <c r="DP5" s="1099"/>
      <c r="DQ5" s="1014" t="s">
        <v>396</v>
      </c>
      <c r="DR5" s="1015"/>
      <c r="DS5" s="1015"/>
      <c r="DT5" s="1015"/>
      <c r="DU5" s="1016"/>
      <c r="DV5" s="1014" t="s">
        <v>387</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397</v>
      </c>
      <c r="C7" s="1061"/>
      <c r="D7" s="1061"/>
      <c r="E7" s="1061"/>
      <c r="F7" s="1061"/>
      <c r="G7" s="1061"/>
      <c r="H7" s="1061"/>
      <c r="I7" s="1061"/>
      <c r="J7" s="1061"/>
      <c r="K7" s="1061"/>
      <c r="L7" s="1061"/>
      <c r="M7" s="1061"/>
      <c r="N7" s="1061"/>
      <c r="O7" s="1061"/>
      <c r="P7" s="1062"/>
      <c r="Q7" s="1115">
        <v>25510</v>
      </c>
      <c r="R7" s="1116"/>
      <c r="S7" s="1116"/>
      <c r="T7" s="1116"/>
      <c r="U7" s="1116"/>
      <c r="V7" s="1116">
        <v>24883</v>
      </c>
      <c r="W7" s="1116"/>
      <c r="X7" s="1116"/>
      <c r="Y7" s="1116"/>
      <c r="Z7" s="1116"/>
      <c r="AA7" s="1116">
        <v>627</v>
      </c>
      <c r="AB7" s="1116"/>
      <c r="AC7" s="1116"/>
      <c r="AD7" s="1116"/>
      <c r="AE7" s="1117"/>
      <c r="AF7" s="1118">
        <v>540</v>
      </c>
      <c r="AG7" s="1119"/>
      <c r="AH7" s="1119"/>
      <c r="AI7" s="1119"/>
      <c r="AJ7" s="1120"/>
      <c r="AK7" s="1121">
        <v>1436</v>
      </c>
      <c r="AL7" s="1122"/>
      <c r="AM7" s="1122"/>
      <c r="AN7" s="1122"/>
      <c r="AO7" s="1122"/>
      <c r="AP7" s="1122">
        <v>19541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597</v>
      </c>
      <c r="BT7" s="1113"/>
      <c r="BU7" s="1113"/>
      <c r="BV7" s="1113"/>
      <c r="BW7" s="1113"/>
      <c r="BX7" s="1113"/>
      <c r="BY7" s="1113"/>
      <c r="BZ7" s="1113"/>
      <c r="CA7" s="1113"/>
      <c r="CB7" s="1113"/>
      <c r="CC7" s="1113"/>
      <c r="CD7" s="1113"/>
      <c r="CE7" s="1113"/>
      <c r="CF7" s="1113"/>
      <c r="CG7" s="1125"/>
      <c r="CH7" s="1109">
        <v>44</v>
      </c>
      <c r="CI7" s="1110"/>
      <c r="CJ7" s="1110"/>
      <c r="CK7" s="1110"/>
      <c r="CL7" s="1111"/>
      <c r="CM7" s="1109">
        <v>554</v>
      </c>
      <c r="CN7" s="1110"/>
      <c r="CO7" s="1110"/>
      <c r="CP7" s="1110"/>
      <c r="CQ7" s="1111"/>
      <c r="CR7" s="1109">
        <v>72</v>
      </c>
      <c r="CS7" s="1110"/>
      <c r="CT7" s="1110"/>
      <c r="CU7" s="1110"/>
      <c r="CV7" s="1111"/>
      <c r="CW7" s="1109">
        <v>45</v>
      </c>
      <c r="CX7" s="1110"/>
      <c r="CY7" s="1110"/>
      <c r="CZ7" s="1110"/>
      <c r="DA7" s="1111"/>
      <c r="DB7" s="1109" t="s">
        <v>586</v>
      </c>
      <c r="DC7" s="1110"/>
      <c r="DD7" s="1110"/>
      <c r="DE7" s="1110"/>
      <c r="DF7" s="1111"/>
      <c r="DG7" s="1109" t="s">
        <v>586</v>
      </c>
      <c r="DH7" s="1110"/>
      <c r="DI7" s="1110"/>
      <c r="DJ7" s="1110"/>
      <c r="DK7" s="1111"/>
      <c r="DL7" s="1109" t="s">
        <v>586</v>
      </c>
      <c r="DM7" s="1110"/>
      <c r="DN7" s="1110"/>
      <c r="DO7" s="1110"/>
      <c r="DP7" s="1111"/>
      <c r="DQ7" s="1109" t="s">
        <v>586</v>
      </c>
      <c r="DR7" s="1110"/>
      <c r="DS7" s="1110"/>
      <c r="DT7" s="1110"/>
      <c r="DU7" s="1111"/>
      <c r="DV7" s="1112"/>
      <c r="DW7" s="1113"/>
      <c r="DX7" s="1113"/>
      <c r="DY7" s="1113"/>
      <c r="DZ7" s="1114"/>
      <c r="EA7" s="229"/>
    </row>
    <row r="8" spans="1:131" s="230" customFormat="1" ht="26.25" customHeight="1" x14ac:dyDescent="0.15">
      <c r="A8" s="233">
        <v>2</v>
      </c>
      <c r="B8" s="1043" t="s">
        <v>398</v>
      </c>
      <c r="C8" s="1044"/>
      <c r="D8" s="1044"/>
      <c r="E8" s="1044"/>
      <c r="F8" s="1044"/>
      <c r="G8" s="1044"/>
      <c r="H8" s="1044"/>
      <c r="I8" s="1044"/>
      <c r="J8" s="1044"/>
      <c r="K8" s="1044"/>
      <c r="L8" s="1044"/>
      <c r="M8" s="1044"/>
      <c r="N8" s="1044"/>
      <c r="O8" s="1044"/>
      <c r="P8" s="1045"/>
      <c r="Q8" s="1051">
        <v>73</v>
      </c>
      <c r="R8" s="1052"/>
      <c r="S8" s="1052"/>
      <c r="T8" s="1052"/>
      <c r="U8" s="1052"/>
      <c r="V8" s="1052">
        <v>68</v>
      </c>
      <c r="W8" s="1052"/>
      <c r="X8" s="1052"/>
      <c r="Y8" s="1052"/>
      <c r="Z8" s="1052"/>
      <c r="AA8" s="1052">
        <v>5</v>
      </c>
      <c r="AB8" s="1052"/>
      <c r="AC8" s="1052"/>
      <c r="AD8" s="1052"/>
      <c r="AE8" s="1053"/>
      <c r="AF8" s="1048">
        <v>5</v>
      </c>
      <c r="AG8" s="1049"/>
      <c r="AH8" s="1049"/>
      <c r="AI8" s="1049"/>
      <c r="AJ8" s="1050"/>
      <c r="AK8" s="1093">
        <v>18</v>
      </c>
      <c r="AL8" s="1094"/>
      <c r="AM8" s="1094"/>
      <c r="AN8" s="1094"/>
      <c r="AO8" s="1094"/>
      <c r="AP8" s="1094" t="s">
        <v>586</v>
      </c>
      <c r="AQ8" s="1094"/>
      <c r="AR8" s="1094"/>
      <c r="AS8" s="1094"/>
      <c r="AT8" s="1094"/>
      <c r="AU8" s="1095" t="s">
        <v>595</v>
      </c>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598</v>
      </c>
      <c r="BT8" s="1006"/>
      <c r="BU8" s="1006"/>
      <c r="BV8" s="1006"/>
      <c r="BW8" s="1006"/>
      <c r="BX8" s="1006"/>
      <c r="BY8" s="1006"/>
      <c r="BZ8" s="1006"/>
      <c r="CA8" s="1006"/>
      <c r="CB8" s="1006"/>
      <c r="CC8" s="1006"/>
      <c r="CD8" s="1006"/>
      <c r="CE8" s="1006"/>
      <c r="CF8" s="1006"/>
      <c r="CG8" s="1027"/>
      <c r="CH8" s="1002">
        <v>116</v>
      </c>
      <c r="CI8" s="1003"/>
      <c r="CJ8" s="1003"/>
      <c r="CK8" s="1003"/>
      <c r="CL8" s="1004"/>
      <c r="CM8" s="1002">
        <v>797</v>
      </c>
      <c r="CN8" s="1003"/>
      <c r="CO8" s="1003"/>
      <c r="CP8" s="1003"/>
      <c r="CQ8" s="1004"/>
      <c r="CR8" s="1002">
        <v>20</v>
      </c>
      <c r="CS8" s="1003"/>
      <c r="CT8" s="1003"/>
      <c r="CU8" s="1003"/>
      <c r="CV8" s="1004"/>
      <c r="CW8" s="1002" t="s">
        <v>586</v>
      </c>
      <c r="CX8" s="1003"/>
      <c r="CY8" s="1003"/>
      <c r="CZ8" s="1003"/>
      <c r="DA8" s="1004"/>
      <c r="DB8" s="1002" t="s">
        <v>586</v>
      </c>
      <c r="DC8" s="1003"/>
      <c r="DD8" s="1003"/>
      <c r="DE8" s="1003"/>
      <c r="DF8" s="1004"/>
      <c r="DG8" s="1002" t="s">
        <v>586</v>
      </c>
      <c r="DH8" s="1003"/>
      <c r="DI8" s="1003"/>
      <c r="DJ8" s="1003"/>
      <c r="DK8" s="1004"/>
      <c r="DL8" s="1002" t="s">
        <v>586</v>
      </c>
      <c r="DM8" s="1003"/>
      <c r="DN8" s="1003"/>
      <c r="DO8" s="1003"/>
      <c r="DP8" s="1004"/>
      <c r="DQ8" s="1002" t="s">
        <v>586</v>
      </c>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599</v>
      </c>
      <c r="BT9" s="1006"/>
      <c r="BU9" s="1006"/>
      <c r="BV9" s="1006"/>
      <c r="BW9" s="1006"/>
      <c r="BX9" s="1006"/>
      <c r="BY9" s="1006"/>
      <c r="BZ9" s="1006"/>
      <c r="CA9" s="1006"/>
      <c r="CB9" s="1006"/>
      <c r="CC9" s="1006"/>
      <c r="CD9" s="1006"/>
      <c r="CE9" s="1006"/>
      <c r="CF9" s="1006"/>
      <c r="CG9" s="1027"/>
      <c r="CH9" s="1002">
        <v>-1</v>
      </c>
      <c r="CI9" s="1003"/>
      <c r="CJ9" s="1003"/>
      <c r="CK9" s="1003"/>
      <c r="CL9" s="1004"/>
      <c r="CM9" s="1002">
        <v>116</v>
      </c>
      <c r="CN9" s="1003"/>
      <c r="CO9" s="1003"/>
      <c r="CP9" s="1003"/>
      <c r="CQ9" s="1004"/>
      <c r="CR9" s="1002">
        <v>3</v>
      </c>
      <c r="CS9" s="1003"/>
      <c r="CT9" s="1003"/>
      <c r="CU9" s="1003"/>
      <c r="CV9" s="1004"/>
      <c r="CW9" s="1002" t="s">
        <v>586</v>
      </c>
      <c r="CX9" s="1003"/>
      <c r="CY9" s="1003"/>
      <c r="CZ9" s="1003"/>
      <c r="DA9" s="1004"/>
      <c r="DB9" s="1002" t="s">
        <v>586</v>
      </c>
      <c r="DC9" s="1003"/>
      <c r="DD9" s="1003"/>
      <c r="DE9" s="1003"/>
      <c r="DF9" s="1004"/>
      <c r="DG9" s="1002" t="s">
        <v>586</v>
      </c>
      <c r="DH9" s="1003"/>
      <c r="DI9" s="1003"/>
      <c r="DJ9" s="1003"/>
      <c r="DK9" s="1004"/>
      <c r="DL9" s="1002" t="s">
        <v>586</v>
      </c>
      <c r="DM9" s="1003"/>
      <c r="DN9" s="1003"/>
      <c r="DO9" s="1003"/>
      <c r="DP9" s="1004"/>
      <c r="DQ9" s="1002" t="s">
        <v>586</v>
      </c>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399</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400</v>
      </c>
      <c r="B23" s="950" t="s">
        <v>401</v>
      </c>
      <c r="C23" s="951"/>
      <c r="D23" s="951"/>
      <c r="E23" s="951"/>
      <c r="F23" s="951"/>
      <c r="G23" s="951"/>
      <c r="H23" s="951"/>
      <c r="I23" s="951"/>
      <c r="J23" s="951"/>
      <c r="K23" s="951"/>
      <c r="L23" s="951"/>
      <c r="M23" s="951"/>
      <c r="N23" s="951"/>
      <c r="O23" s="951"/>
      <c r="P23" s="961"/>
      <c r="Q23" s="1080">
        <f>SUM(Q7:U8)</f>
        <v>25583</v>
      </c>
      <c r="R23" s="1074"/>
      <c r="S23" s="1074"/>
      <c r="T23" s="1074"/>
      <c r="U23" s="1074"/>
      <c r="V23" s="1074">
        <f t="shared" ref="V23" si="0">SUM(V7:Z8)</f>
        <v>24951</v>
      </c>
      <c r="W23" s="1074"/>
      <c r="X23" s="1074"/>
      <c r="Y23" s="1074"/>
      <c r="Z23" s="1074"/>
      <c r="AA23" s="1074">
        <f t="shared" ref="AA23" si="1">SUM(AA7:AE8)</f>
        <v>632</v>
      </c>
      <c r="AB23" s="1074"/>
      <c r="AC23" s="1074"/>
      <c r="AD23" s="1074"/>
      <c r="AE23" s="1081"/>
      <c r="AF23" s="1082">
        <v>545</v>
      </c>
      <c r="AG23" s="1074"/>
      <c r="AH23" s="1074"/>
      <c r="AI23" s="1074"/>
      <c r="AJ23" s="1083"/>
      <c r="AK23" s="1084"/>
      <c r="AL23" s="1085"/>
      <c r="AM23" s="1085"/>
      <c r="AN23" s="1085"/>
      <c r="AO23" s="1085"/>
      <c r="AP23" s="1074">
        <f t="shared" ref="AP23" si="2">SUM(AP7:AT8)</f>
        <v>19541</v>
      </c>
      <c r="AQ23" s="1074"/>
      <c r="AR23" s="1074"/>
      <c r="AS23" s="1074"/>
      <c r="AT23" s="1074"/>
      <c r="AU23" s="1075" t="s">
        <v>586</v>
      </c>
      <c r="AV23" s="1075"/>
      <c r="AW23" s="1075"/>
      <c r="AX23" s="1075"/>
      <c r="AY23" s="1076"/>
      <c r="AZ23" s="1077" t="s">
        <v>242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402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403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380</v>
      </c>
      <c r="B26" s="1009"/>
      <c r="C26" s="1009"/>
      <c r="D26" s="1009"/>
      <c r="E26" s="1009"/>
      <c r="F26" s="1009"/>
      <c r="G26" s="1009"/>
      <c r="H26" s="1009"/>
      <c r="I26" s="1009"/>
      <c r="J26" s="1009"/>
      <c r="K26" s="1009"/>
      <c r="L26" s="1009"/>
      <c r="M26" s="1009"/>
      <c r="N26" s="1009"/>
      <c r="O26" s="1009"/>
      <c r="P26" s="1010"/>
      <c r="Q26" s="1014" t="s">
        <v>404</v>
      </c>
      <c r="R26" s="1015"/>
      <c r="S26" s="1015"/>
      <c r="T26" s="1015"/>
      <c r="U26" s="1016"/>
      <c r="V26" s="1014" t="s">
        <v>405</v>
      </c>
      <c r="W26" s="1015"/>
      <c r="X26" s="1015"/>
      <c r="Y26" s="1015"/>
      <c r="Z26" s="1016"/>
      <c r="AA26" s="1014" t="s">
        <v>406</v>
      </c>
      <c r="AB26" s="1015"/>
      <c r="AC26" s="1015"/>
      <c r="AD26" s="1015"/>
      <c r="AE26" s="1015"/>
      <c r="AF26" s="1068" t="s">
        <v>407</v>
      </c>
      <c r="AG26" s="1021"/>
      <c r="AH26" s="1021"/>
      <c r="AI26" s="1021"/>
      <c r="AJ26" s="1069"/>
      <c r="AK26" s="1015" t="s">
        <v>408</v>
      </c>
      <c r="AL26" s="1015"/>
      <c r="AM26" s="1015"/>
      <c r="AN26" s="1015"/>
      <c r="AO26" s="1016"/>
      <c r="AP26" s="1014" t="s">
        <v>409</v>
      </c>
      <c r="AQ26" s="1015"/>
      <c r="AR26" s="1015"/>
      <c r="AS26" s="1015"/>
      <c r="AT26" s="1016"/>
      <c r="AU26" s="1014" t="s">
        <v>410</v>
      </c>
      <c r="AV26" s="1015"/>
      <c r="AW26" s="1015"/>
      <c r="AX26" s="1015"/>
      <c r="AY26" s="1016"/>
      <c r="AZ26" s="1014" t="s">
        <v>411</v>
      </c>
      <c r="BA26" s="1015"/>
      <c r="BB26" s="1015"/>
      <c r="BC26" s="1015"/>
      <c r="BD26" s="1016"/>
      <c r="BE26" s="1014" t="s">
        <v>387</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412</v>
      </c>
      <c r="C28" s="1061"/>
      <c r="D28" s="1061"/>
      <c r="E28" s="1061"/>
      <c r="F28" s="1061"/>
      <c r="G28" s="1061"/>
      <c r="H28" s="1061"/>
      <c r="I28" s="1061"/>
      <c r="J28" s="1061"/>
      <c r="K28" s="1061"/>
      <c r="L28" s="1061"/>
      <c r="M28" s="1061"/>
      <c r="N28" s="1061"/>
      <c r="O28" s="1061"/>
      <c r="P28" s="1062"/>
      <c r="Q28" s="1063">
        <v>3836</v>
      </c>
      <c r="R28" s="1064"/>
      <c r="S28" s="1064"/>
      <c r="T28" s="1064"/>
      <c r="U28" s="1064"/>
      <c r="V28" s="1064">
        <v>3747</v>
      </c>
      <c r="W28" s="1064"/>
      <c r="X28" s="1064"/>
      <c r="Y28" s="1064"/>
      <c r="Z28" s="1064"/>
      <c r="AA28" s="1064">
        <v>90</v>
      </c>
      <c r="AB28" s="1064"/>
      <c r="AC28" s="1064"/>
      <c r="AD28" s="1064"/>
      <c r="AE28" s="1065"/>
      <c r="AF28" s="1066">
        <v>90</v>
      </c>
      <c r="AG28" s="1064"/>
      <c r="AH28" s="1064"/>
      <c r="AI28" s="1064"/>
      <c r="AJ28" s="1067"/>
      <c r="AK28" s="1055">
        <v>343</v>
      </c>
      <c r="AL28" s="1056"/>
      <c r="AM28" s="1056"/>
      <c r="AN28" s="1056"/>
      <c r="AO28" s="1056"/>
      <c r="AP28" s="1056" t="s">
        <v>586</v>
      </c>
      <c r="AQ28" s="1056"/>
      <c r="AR28" s="1056"/>
      <c r="AS28" s="1056"/>
      <c r="AT28" s="1056"/>
      <c r="AU28" s="1056" t="s">
        <v>586</v>
      </c>
      <c r="AV28" s="1056"/>
      <c r="AW28" s="1056"/>
      <c r="AX28" s="1056"/>
      <c r="AY28" s="1056"/>
      <c r="AZ28" s="1057" t="s">
        <v>586</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413</v>
      </c>
      <c r="C29" s="1044"/>
      <c r="D29" s="1044"/>
      <c r="E29" s="1044"/>
      <c r="F29" s="1044"/>
      <c r="G29" s="1044"/>
      <c r="H29" s="1044"/>
      <c r="I29" s="1044"/>
      <c r="J29" s="1044"/>
      <c r="K29" s="1044"/>
      <c r="L29" s="1044"/>
      <c r="M29" s="1044"/>
      <c r="N29" s="1044"/>
      <c r="O29" s="1044"/>
      <c r="P29" s="1045"/>
      <c r="Q29" s="1051">
        <v>4145</v>
      </c>
      <c r="R29" s="1052"/>
      <c r="S29" s="1052"/>
      <c r="T29" s="1052"/>
      <c r="U29" s="1052"/>
      <c r="V29" s="1052">
        <v>4009</v>
      </c>
      <c r="W29" s="1052"/>
      <c r="X29" s="1052"/>
      <c r="Y29" s="1052"/>
      <c r="Z29" s="1052"/>
      <c r="AA29" s="1052">
        <v>136</v>
      </c>
      <c r="AB29" s="1052"/>
      <c r="AC29" s="1052"/>
      <c r="AD29" s="1052"/>
      <c r="AE29" s="1053"/>
      <c r="AF29" s="1048">
        <v>136</v>
      </c>
      <c r="AG29" s="1049"/>
      <c r="AH29" s="1049"/>
      <c r="AI29" s="1049"/>
      <c r="AJ29" s="1050"/>
      <c r="AK29" s="993">
        <v>706</v>
      </c>
      <c r="AL29" s="984"/>
      <c r="AM29" s="984"/>
      <c r="AN29" s="984"/>
      <c r="AO29" s="984"/>
      <c r="AP29" s="984" t="s">
        <v>586</v>
      </c>
      <c r="AQ29" s="984"/>
      <c r="AR29" s="984"/>
      <c r="AS29" s="984"/>
      <c r="AT29" s="984"/>
      <c r="AU29" s="984" t="s">
        <v>586</v>
      </c>
      <c r="AV29" s="984"/>
      <c r="AW29" s="984"/>
      <c r="AX29" s="984"/>
      <c r="AY29" s="984"/>
      <c r="AZ29" s="1054" t="s">
        <v>586</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414</v>
      </c>
      <c r="C30" s="1044"/>
      <c r="D30" s="1044"/>
      <c r="E30" s="1044"/>
      <c r="F30" s="1044"/>
      <c r="G30" s="1044"/>
      <c r="H30" s="1044"/>
      <c r="I30" s="1044"/>
      <c r="J30" s="1044"/>
      <c r="K30" s="1044"/>
      <c r="L30" s="1044"/>
      <c r="M30" s="1044"/>
      <c r="N30" s="1044"/>
      <c r="O30" s="1044"/>
      <c r="P30" s="1045"/>
      <c r="Q30" s="1051">
        <v>521</v>
      </c>
      <c r="R30" s="1052"/>
      <c r="S30" s="1052"/>
      <c r="T30" s="1052"/>
      <c r="U30" s="1052"/>
      <c r="V30" s="1052">
        <v>520</v>
      </c>
      <c r="W30" s="1052"/>
      <c r="X30" s="1052"/>
      <c r="Y30" s="1052"/>
      <c r="Z30" s="1052"/>
      <c r="AA30" s="1052">
        <v>1</v>
      </c>
      <c r="AB30" s="1052"/>
      <c r="AC30" s="1052"/>
      <c r="AD30" s="1052"/>
      <c r="AE30" s="1053"/>
      <c r="AF30" s="1048">
        <v>1</v>
      </c>
      <c r="AG30" s="1049"/>
      <c r="AH30" s="1049"/>
      <c r="AI30" s="1049"/>
      <c r="AJ30" s="1050"/>
      <c r="AK30" s="993">
        <v>186</v>
      </c>
      <c r="AL30" s="984"/>
      <c r="AM30" s="984"/>
      <c r="AN30" s="984"/>
      <c r="AO30" s="984"/>
      <c r="AP30" s="984" t="s">
        <v>586</v>
      </c>
      <c r="AQ30" s="984"/>
      <c r="AR30" s="984"/>
      <c r="AS30" s="984"/>
      <c r="AT30" s="984"/>
      <c r="AU30" s="984" t="s">
        <v>586</v>
      </c>
      <c r="AV30" s="984"/>
      <c r="AW30" s="984"/>
      <c r="AX30" s="984"/>
      <c r="AY30" s="984"/>
      <c r="AZ30" s="1054" t="s">
        <v>586</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415</v>
      </c>
      <c r="C31" s="1044"/>
      <c r="D31" s="1044"/>
      <c r="E31" s="1044"/>
      <c r="F31" s="1044"/>
      <c r="G31" s="1044"/>
      <c r="H31" s="1044"/>
      <c r="I31" s="1044"/>
      <c r="J31" s="1044"/>
      <c r="K31" s="1044"/>
      <c r="L31" s="1044"/>
      <c r="M31" s="1044"/>
      <c r="N31" s="1044"/>
      <c r="O31" s="1044"/>
      <c r="P31" s="1045"/>
      <c r="Q31" s="1051">
        <v>355</v>
      </c>
      <c r="R31" s="1052"/>
      <c r="S31" s="1052"/>
      <c r="T31" s="1052"/>
      <c r="U31" s="1052"/>
      <c r="V31" s="1052">
        <v>352</v>
      </c>
      <c r="W31" s="1052"/>
      <c r="X31" s="1052"/>
      <c r="Y31" s="1052"/>
      <c r="Z31" s="1052"/>
      <c r="AA31" s="1052">
        <v>4</v>
      </c>
      <c r="AB31" s="1052"/>
      <c r="AC31" s="1052"/>
      <c r="AD31" s="1052"/>
      <c r="AE31" s="1053"/>
      <c r="AF31" s="1048">
        <v>127</v>
      </c>
      <c r="AG31" s="1049"/>
      <c r="AH31" s="1049"/>
      <c r="AI31" s="1049"/>
      <c r="AJ31" s="1050"/>
      <c r="AK31" s="993" t="s">
        <v>586</v>
      </c>
      <c r="AL31" s="984"/>
      <c r="AM31" s="984"/>
      <c r="AN31" s="984"/>
      <c r="AO31" s="984"/>
      <c r="AP31" s="984">
        <v>1223</v>
      </c>
      <c r="AQ31" s="984"/>
      <c r="AR31" s="984"/>
      <c r="AS31" s="984"/>
      <c r="AT31" s="984"/>
      <c r="AU31" s="984">
        <v>76</v>
      </c>
      <c r="AV31" s="984"/>
      <c r="AW31" s="984"/>
      <c r="AX31" s="984"/>
      <c r="AY31" s="984"/>
      <c r="AZ31" s="1054" t="s">
        <v>586</v>
      </c>
      <c r="BA31" s="1054"/>
      <c r="BB31" s="1054"/>
      <c r="BC31" s="1054"/>
      <c r="BD31" s="1054"/>
      <c r="BE31" s="985" t="s">
        <v>416</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417</v>
      </c>
      <c r="C32" s="1044"/>
      <c r="D32" s="1044"/>
      <c r="E32" s="1044"/>
      <c r="F32" s="1044"/>
      <c r="G32" s="1044"/>
      <c r="H32" s="1044"/>
      <c r="I32" s="1044"/>
      <c r="J32" s="1044"/>
      <c r="K32" s="1044"/>
      <c r="L32" s="1044"/>
      <c r="M32" s="1044"/>
      <c r="N32" s="1044"/>
      <c r="O32" s="1044"/>
      <c r="P32" s="1045"/>
      <c r="Q32" s="1051">
        <v>25</v>
      </c>
      <c r="R32" s="1052"/>
      <c r="S32" s="1052"/>
      <c r="T32" s="1052"/>
      <c r="U32" s="1052"/>
      <c r="V32" s="1052">
        <v>17</v>
      </c>
      <c r="W32" s="1052"/>
      <c r="X32" s="1052"/>
      <c r="Y32" s="1052"/>
      <c r="Z32" s="1052"/>
      <c r="AA32" s="1052">
        <v>8</v>
      </c>
      <c r="AB32" s="1052"/>
      <c r="AC32" s="1052"/>
      <c r="AD32" s="1052"/>
      <c r="AE32" s="1053"/>
      <c r="AF32" s="1048">
        <v>56</v>
      </c>
      <c r="AG32" s="1049"/>
      <c r="AH32" s="1049"/>
      <c r="AI32" s="1049"/>
      <c r="AJ32" s="1050"/>
      <c r="AK32" s="993" t="s">
        <v>586</v>
      </c>
      <c r="AL32" s="984"/>
      <c r="AM32" s="984"/>
      <c r="AN32" s="984"/>
      <c r="AO32" s="984"/>
      <c r="AP32" s="984" t="s">
        <v>586</v>
      </c>
      <c r="AQ32" s="984"/>
      <c r="AR32" s="984"/>
      <c r="AS32" s="984"/>
      <c r="AT32" s="984"/>
      <c r="AU32" s="984" t="s">
        <v>586</v>
      </c>
      <c r="AV32" s="984"/>
      <c r="AW32" s="984"/>
      <c r="AX32" s="984"/>
      <c r="AY32" s="984"/>
      <c r="AZ32" s="1054" t="s">
        <v>586</v>
      </c>
      <c r="BA32" s="1054"/>
      <c r="BB32" s="1054"/>
      <c r="BC32" s="1054"/>
      <c r="BD32" s="1054"/>
      <c r="BE32" s="985" t="s">
        <v>418</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419</v>
      </c>
      <c r="C33" s="1044"/>
      <c r="D33" s="1044"/>
      <c r="E33" s="1044"/>
      <c r="F33" s="1044"/>
      <c r="G33" s="1044"/>
      <c r="H33" s="1044"/>
      <c r="I33" s="1044"/>
      <c r="J33" s="1044"/>
      <c r="K33" s="1044"/>
      <c r="L33" s="1044"/>
      <c r="M33" s="1044"/>
      <c r="N33" s="1044"/>
      <c r="O33" s="1044"/>
      <c r="P33" s="1045"/>
      <c r="Q33" s="1051">
        <v>4667</v>
      </c>
      <c r="R33" s="1052"/>
      <c r="S33" s="1052"/>
      <c r="T33" s="1052"/>
      <c r="U33" s="1052"/>
      <c r="V33" s="1052">
        <v>4047</v>
      </c>
      <c r="W33" s="1052"/>
      <c r="X33" s="1052"/>
      <c r="Y33" s="1052"/>
      <c r="Z33" s="1052"/>
      <c r="AA33" s="1052">
        <v>620</v>
      </c>
      <c r="AB33" s="1052"/>
      <c r="AC33" s="1052"/>
      <c r="AD33" s="1052"/>
      <c r="AE33" s="1053"/>
      <c r="AF33" s="1048">
        <v>1413</v>
      </c>
      <c r="AG33" s="1049"/>
      <c r="AH33" s="1049"/>
      <c r="AI33" s="1049"/>
      <c r="AJ33" s="1050"/>
      <c r="AK33" s="993">
        <v>3</v>
      </c>
      <c r="AL33" s="984"/>
      <c r="AM33" s="984"/>
      <c r="AN33" s="984"/>
      <c r="AO33" s="984"/>
      <c r="AP33" s="984">
        <v>2690</v>
      </c>
      <c r="AQ33" s="984"/>
      <c r="AR33" s="984"/>
      <c r="AS33" s="984"/>
      <c r="AT33" s="984"/>
      <c r="AU33" s="984">
        <v>1442</v>
      </c>
      <c r="AV33" s="984"/>
      <c r="AW33" s="984"/>
      <c r="AX33" s="984"/>
      <c r="AY33" s="984"/>
      <c r="AZ33" s="1054" t="s">
        <v>586</v>
      </c>
      <c r="BA33" s="1054"/>
      <c r="BB33" s="1054"/>
      <c r="BC33" s="1054"/>
      <c r="BD33" s="1054"/>
      <c r="BE33" s="985" t="s">
        <v>416</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420</v>
      </c>
      <c r="C34" s="1044"/>
      <c r="D34" s="1044"/>
      <c r="E34" s="1044"/>
      <c r="F34" s="1044"/>
      <c r="G34" s="1044"/>
      <c r="H34" s="1044"/>
      <c r="I34" s="1044"/>
      <c r="J34" s="1044"/>
      <c r="K34" s="1044"/>
      <c r="L34" s="1044"/>
      <c r="M34" s="1044"/>
      <c r="N34" s="1044"/>
      <c r="O34" s="1044"/>
      <c r="P34" s="1045"/>
      <c r="Q34" s="1051">
        <v>846</v>
      </c>
      <c r="R34" s="1052"/>
      <c r="S34" s="1052"/>
      <c r="T34" s="1052"/>
      <c r="U34" s="1052"/>
      <c r="V34" s="1052">
        <v>846</v>
      </c>
      <c r="W34" s="1052"/>
      <c r="X34" s="1052"/>
      <c r="Y34" s="1052"/>
      <c r="Z34" s="1052"/>
      <c r="AA34" s="1052">
        <v>0</v>
      </c>
      <c r="AB34" s="1052"/>
      <c r="AC34" s="1052"/>
      <c r="AD34" s="1052"/>
      <c r="AE34" s="1053"/>
      <c r="AF34" s="1048">
        <v>72</v>
      </c>
      <c r="AG34" s="1049"/>
      <c r="AH34" s="1049"/>
      <c r="AI34" s="1049"/>
      <c r="AJ34" s="1050"/>
      <c r="AK34" s="993">
        <v>445</v>
      </c>
      <c r="AL34" s="984"/>
      <c r="AM34" s="984"/>
      <c r="AN34" s="984"/>
      <c r="AO34" s="984"/>
      <c r="AP34" s="984">
        <v>2515</v>
      </c>
      <c r="AQ34" s="984"/>
      <c r="AR34" s="984"/>
      <c r="AS34" s="984"/>
      <c r="AT34" s="984"/>
      <c r="AU34" s="984">
        <v>1142</v>
      </c>
      <c r="AV34" s="984"/>
      <c r="AW34" s="984"/>
      <c r="AX34" s="984"/>
      <c r="AY34" s="984"/>
      <c r="AZ34" s="1054" t="s">
        <v>586</v>
      </c>
      <c r="BA34" s="1054"/>
      <c r="BB34" s="1054"/>
      <c r="BC34" s="1054"/>
      <c r="BD34" s="1054"/>
      <c r="BE34" s="985" t="s">
        <v>418</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421</v>
      </c>
      <c r="C35" s="1044"/>
      <c r="D35" s="1044"/>
      <c r="E35" s="1044"/>
      <c r="F35" s="1044"/>
      <c r="G35" s="1044"/>
      <c r="H35" s="1044"/>
      <c r="I35" s="1044"/>
      <c r="J35" s="1044"/>
      <c r="K35" s="1044"/>
      <c r="L35" s="1044"/>
      <c r="M35" s="1044"/>
      <c r="N35" s="1044"/>
      <c r="O35" s="1044"/>
      <c r="P35" s="1045"/>
      <c r="Q35" s="1051">
        <v>44</v>
      </c>
      <c r="R35" s="1052"/>
      <c r="S35" s="1052"/>
      <c r="T35" s="1052"/>
      <c r="U35" s="1052"/>
      <c r="V35" s="1052">
        <v>43</v>
      </c>
      <c r="W35" s="1052"/>
      <c r="X35" s="1052"/>
      <c r="Y35" s="1052"/>
      <c r="Z35" s="1052"/>
      <c r="AA35" s="1052">
        <v>1</v>
      </c>
      <c r="AB35" s="1052"/>
      <c r="AC35" s="1052"/>
      <c r="AD35" s="1052"/>
      <c r="AE35" s="1053"/>
      <c r="AF35" s="1048">
        <v>1</v>
      </c>
      <c r="AG35" s="1049"/>
      <c r="AH35" s="1049"/>
      <c r="AI35" s="1049"/>
      <c r="AJ35" s="1050"/>
      <c r="AK35" s="993">
        <v>28</v>
      </c>
      <c r="AL35" s="984"/>
      <c r="AM35" s="984"/>
      <c r="AN35" s="984"/>
      <c r="AO35" s="984"/>
      <c r="AP35" s="984">
        <v>130</v>
      </c>
      <c r="AQ35" s="984"/>
      <c r="AR35" s="984"/>
      <c r="AS35" s="984"/>
      <c r="AT35" s="984"/>
      <c r="AU35" s="984">
        <v>114</v>
      </c>
      <c r="AV35" s="984"/>
      <c r="AW35" s="984"/>
      <c r="AX35" s="984"/>
      <c r="AY35" s="984"/>
      <c r="AZ35" s="1054" t="s">
        <v>586</v>
      </c>
      <c r="BA35" s="1054"/>
      <c r="BB35" s="1054"/>
      <c r="BC35" s="1054"/>
      <c r="BD35" s="1054"/>
      <c r="BE35" s="985" t="s">
        <v>422</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423</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400</v>
      </c>
      <c r="B63" s="950" t="s">
        <v>424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1894</v>
      </c>
      <c r="AG63" s="972"/>
      <c r="AH63" s="972"/>
      <c r="AI63" s="972"/>
      <c r="AJ63" s="1035"/>
      <c r="AK63" s="1036"/>
      <c r="AL63" s="976"/>
      <c r="AM63" s="976"/>
      <c r="AN63" s="976"/>
      <c r="AO63" s="976"/>
      <c r="AP63" s="972">
        <f>SUM(AP28:AT35)</f>
        <v>6558</v>
      </c>
      <c r="AQ63" s="972"/>
      <c r="AR63" s="972"/>
      <c r="AS63" s="972"/>
      <c r="AT63" s="972"/>
      <c r="AU63" s="972">
        <f>SUM(AU28:AY35)</f>
        <v>2774</v>
      </c>
      <c r="AV63" s="972"/>
      <c r="AW63" s="972"/>
      <c r="AX63" s="972"/>
      <c r="AY63" s="972"/>
      <c r="AZ63" s="1030"/>
      <c r="BA63" s="1030"/>
      <c r="BB63" s="1030"/>
      <c r="BC63" s="1030"/>
      <c r="BD63" s="1030"/>
      <c r="BE63" s="973" t="s">
        <v>586</v>
      </c>
      <c r="BF63" s="973"/>
      <c r="BG63" s="973"/>
      <c r="BH63" s="973"/>
      <c r="BI63" s="974"/>
      <c r="BJ63" s="1031" t="s">
        <v>242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426</v>
      </c>
      <c r="B66" s="1009"/>
      <c r="C66" s="1009"/>
      <c r="D66" s="1009"/>
      <c r="E66" s="1009"/>
      <c r="F66" s="1009"/>
      <c r="G66" s="1009"/>
      <c r="H66" s="1009"/>
      <c r="I66" s="1009"/>
      <c r="J66" s="1009"/>
      <c r="K66" s="1009"/>
      <c r="L66" s="1009"/>
      <c r="M66" s="1009"/>
      <c r="N66" s="1009"/>
      <c r="O66" s="1009"/>
      <c r="P66" s="1010"/>
      <c r="Q66" s="1014" t="s">
        <v>427</v>
      </c>
      <c r="R66" s="1015"/>
      <c r="S66" s="1015"/>
      <c r="T66" s="1015"/>
      <c r="U66" s="1016"/>
      <c r="V66" s="1014" t="s">
        <v>405</v>
      </c>
      <c r="W66" s="1015"/>
      <c r="X66" s="1015"/>
      <c r="Y66" s="1015"/>
      <c r="Z66" s="1016"/>
      <c r="AA66" s="1014" t="s">
        <v>406</v>
      </c>
      <c r="AB66" s="1015"/>
      <c r="AC66" s="1015"/>
      <c r="AD66" s="1015"/>
      <c r="AE66" s="1016"/>
      <c r="AF66" s="1020" t="s">
        <v>407</v>
      </c>
      <c r="AG66" s="1021"/>
      <c r="AH66" s="1021"/>
      <c r="AI66" s="1021"/>
      <c r="AJ66" s="1022"/>
      <c r="AK66" s="1014" t="s">
        <v>408</v>
      </c>
      <c r="AL66" s="1009"/>
      <c r="AM66" s="1009"/>
      <c r="AN66" s="1009"/>
      <c r="AO66" s="1010"/>
      <c r="AP66" s="1014" t="s">
        <v>409</v>
      </c>
      <c r="AQ66" s="1015"/>
      <c r="AR66" s="1015"/>
      <c r="AS66" s="1015"/>
      <c r="AT66" s="1016"/>
      <c r="AU66" s="1014" t="s">
        <v>428</v>
      </c>
      <c r="AV66" s="1015"/>
      <c r="AW66" s="1015"/>
      <c r="AX66" s="1015"/>
      <c r="AY66" s="1016"/>
      <c r="AZ66" s="1014" t="s">
        <v>387</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589</v>
      </c>
      <c r="C68" s="999"/>
      <c r="D68" s="999"/>
      <c r="E68" s="999"/>
      <c r="F68" s="999"/>
      <c r="G68" s="999"/>
      <c r="H68" s="999"/>
      <c r="I68" s="999"/>
      <c r="J68" s="999"/>
      <c r="K68" s="999"/>
      <c r="L68" s="999"/>
      <c r="M68" s="999"/>
      <c r="N68" s="999"/>
      <c r="O68" s="999"/>
      <c r="P68" s="1000"/>
      <c r="Q68" s="1001">
        <v>1799</v>
      </c>
      <c r="R68" s="995"/>
      <c r="S68" s="995"/>
      <c r="T68" s="995"/>
      <c r="U68" s="995"/>
      <c r="V68" s="995">
        <v>1376</v>
      </c>
      <c r="W68" s="995"/>
      <c r="X68" s="995"/>
      <c r="Y68" s="995"/>
      <c r="Z68" s="995"/>
      <c r="AA68" s="995">
        <v>423</v>
      </c>
      <c r="AB68" s="995"/>
      <c r="AC68" s="995"/>
      <c r="AD68" s="995"/>
      <c r="AE68" s="995"/>
      <c r="AF68" s="995">
        <v>423</v>
      </c>
      <c r="AG68" s="995"/>
      <c r="AH68" s="995"/>
      <c r="AI68" s="995"/>
      <c r="AJ68" s="995"/>
      <c r="AK68" s="995" t="s">
        <v>586</v>
      </c>
      <c r="AL68" s="995"/>
      <c r="AM68" s="995"/>
      <c r="AN68" s="995"/>
      <c r="AO68" s="995"/>
      <c r="AP68" s="995" t="s">
        <v>586</v>
      </c>
      <c r="AQ68" s="995"/>
      <c r="AR68" s="995"/>
      <c r="AS68" s="995"/>
      <c r="AT68" s="995"/>
      <c r="AU68" s="995" t="s">
        <v>586</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588</v>
      </c>
      <c r="C69" s="988"/>
      <c r="D69" s="988"/>
      <c r="E69" s="988"/>
      <c r="F69" s="988"/>
      <c r="G69" s="988"/>
      <c r="H69" s="988"/>
      <c r="I69" s="988"/>
      <c r="J69" s="988"/>
      <c r="K69" s="988"/>
      <c r="L69" s="988"/>
      <c r="M69" s="988"/>
      <c r="N69" s="988"/>
      <c r="O69" s="988"/>
      <c r="P69" s="989"/>
      <c r="Q69" s="990">
        <v>341</v>
      </c>
      <c r="R69" s="984"/>
      <c r="S69" s="984"/>
      <c r="T69" s="984"/>
      <c r="U69" s="984"/>
      <c r="V69" s="984">
        <v>340</v>
      </c>
      <c r="W69" s="984"/>
      <c r="X69" s="984"/>
      <c r="Y69" s="984"/>
      <c r="Z69" s="984"/>
      <c r="AA69" s="984">
        <v>1</v>
      </c>
      <c r="AB69" s="984"/>
      <c r="AC69" s="984"/>
      <c r="AD69" s="984"/>
      <c r="AE69" s="984"/>
      <c r="AF69" s="984">
        <v>1</v>
      </c>
      <c r="AG69" s="984"/>
      <c r="AH69" s="984"/>
      <c r="AI69" s="984"/>
      <c r="AJ69" s="984"/>
      <c r="AK69" s="984">
        <v>2</v>
      </c>
      <c r="AL69" s="984"/>
      <c r="AM69" s="984"/>
      <c r="AN69" s="984"/>
      <c r="AO69" s="984"/>
      <c r="AP69" s="984" t="s">
        <v>586</v>
      </c>
      <c r="AQ69" s="984"/>
      <c r="AR69" s="984"/>
      <c r="AS69" s="984"/>
      <c r="AT69" s="984"/>
      <c r="AU69" s="984" t="s">
        <v>586</v>
      </c>
      <c r="AV69" s="984"/>
      <c r="AW69" s="984"/>
      <c r="AX69" s="984"/>
      <c r="AY69" s="984"/>
      <c r="AZ69" s="985" t="s">
        <v>593</v>
      </c>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592</v>
      </c>
      <c r="C70" s="988"/>
      <c r="D70" s="988"/>
      <c r="E70" s="988"/>
      <c r="F70" s="988"/>
      <c r="G70" s="988"/>
      <c r="H70" s="988"/>
      <c r="I70" s="988"/>
      <c r="J70" s="988"/>
      <c r="K70" s="988"/>
      <c r="L70" s="988"/>
      <c r="M70" s="988"/>
      <c r="N70" s="988"/>
      <c r="O70" s="988"/>
      <c r="P70" s="989"/>
      <c r="Q70" s="990">
        <v>30</v>
      </c>
      <c r="R70" s="984"/>
      <c r="S70" s="984"/>
      <c r="T70" s="984"/>
      <c r="U70" s="984"/>
      <c r="V70" s="984">
        <v>26</v>
      </c>
      <c r="W70" s="984"/>
      <c r="X70" s="984"/>
      <c r="Y70" s="984"/>
      <c r="Z70" s="984"/>
      <c r="AA70" s="984">
        <v>4</v>
      </c>
      <c r="AB70" s="984"/>
      <c r="AC70" s="984"/>
      <c r="AD70" s="984"/>
      <c r="AE70" s="984"/>
      <c r="AF70" s="984">
        <v>4</v>
      </c>
      <c r="AG70" s="984"/>
      <c r="AH70" s="984"/>
      <c r="AI70" s="984"/>
      <c r="AJ70" s="984"/>
      <c r="AK70" s="984" t="s">
        <v>586</v>
      </c>
      <c r="AL70" s="984"/>
      <c r="AM70" s="984"/>
      <c r="AN70" s="984"/>
      <c r="AO70" s="984"/>
      <c r="AP70" s="984" t="s">
        <v>586</v>
      </c>
      <c r="AQ70" s="984"/>
      <c r="AR70" s="984"/>
      <c r="AS70" s="984"/>
      <c r="AT70" s="984"/>
      <c r="AU70" s="984" t="s">
        <v>586</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590</v>
      </c>
      <c r="C71" s="988"/>
      <c r="D71" s="988"/>
      <c r="E71" s="988"/>
      <c r="F71" s="988"/>
      <c r="G71" s="988"/>
      <c r="H71" s="988"/>
      <c r="I71" s="988"/>
      <c r="J71" s="988"/>
      <c r="K71" s="988"/>
      <c r="L71" s="988"/>
      <c r="M71" s="988"/>
      <c r="N71" s="988"/>
      <c r="O71" s="988"/>
      <c r="P71" s="989"/>
      <c r="Q71" s="990">
        <v>62</v>
      </c>
      <c r="R71" s="984"/>
      <c r="S71" s="984"/>
      <c r="T71" s="984"/>
      <c r="U71" s="984"/>
      <c r="V71" s="984">
        <v>57</v>
      </c>
      <c r="W71" s="984"/>
      <c r="X71" s="984"/>
      <c r="Y71" s="984"/>
      <c r="Z71" s="984"/>
      <c r="AA71" s="984">
        <v>5</v>
      </c>
      <c r="AB71" s="984"/>
      <c r="AC71" s="984"/>
      <c r="AD71" s="984"/>
      <c r="AE71" s="984"/>
      <c r="AF71" s="984">
        <v>5</v>
      </c>
      <c r="AG71" s="984"/>
      <c r="AH71" s="984"/>
      <c r="AI71" s="984"/>
      <c r="AJ71" s="984"/>
      <c r="AK71" s="984" t="s">
        <v>586</v>
      </c>
      <c r="AL71" s="984"/>
      <c r="AM71" s="984"/>
      <c r="AN71" s="984"/>
      <c r="AO71" s="984"/>
      <c r="AP71" s="984" t="s">
        <v>586</v>
      </c>
      <c r="AQ71" s="984"/>
      <c r="AR71" s="984"/>
      <c r="AS71" s="984"/>
      <c r="AT71" s="984"/>
      <c r="AU71" s="984" t="s">
        <v>586</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596</v>
      </c>
      <c r="C72" s="988"/>
      <c r="D72" s="988"/>
      <c r="E72" s="988"/>
      <c r="F72" s="988"/>
      <c r="G72" s="988"/>
      <c r="H72" s="988"/>
      <c r="I72" s="988"/>
      <c r="J72" s="988"/>
      <c r="K72" s="988"/>
      <c r="L72" s="988"/>
      <c r="M72" s="988"/>
      <c r="N72" s="988"/>
      <c r="O72" s="988"/>
      <c r="P72" s="989"/>
      <c r="Q72" s="990">
        <v>343</v>
      </c>
      <c r="R72" s="984"/>
      <c r="S72" s="984"/>
      <c r="T72" s="984"/>
      <c r="U72" s="984"/>
      <c r="V72" s="984">
        <v>229</v>
      </c>
      <c r="W72" s="984"/>
      <c r="X72" s="984"/>
      <c r="Y72" s="984"/>
      <c r="Z72" s="984"/>
      <c r="AA72" s="984">
        <v>114</v>
      </c>
      <c r="AB72" s="984"/>
      <c r="AC72" s="984"/>
      <c r="AD72" s="984"/>
      <c r="AE72" s="984"/>
      <c r="AF72" s="984">
        <v>114</v>
      </c>
      <c r="AG72" s="984"/>
      <c r="AH72" s="984"/>
      <c r="AI72" s="984"/>
      <c r="AJ72" s="984"/>
      <c r="AK72" s="984">
        <v>133</v>
      </c>
      <c r="AL72" s="984"/>
      <c r="AM72" s="984"/>
      <c r="AN72" s="984"/>
      <c r="AO72" s="984"/>
      <c r="AP72" s="984" t="s">
        <v>586</v>
      </c>
      <c r="AQ72" s="984"/>
      <c r="AR72" s="984"/>
      <c r="AS72" s="984"/>
      <c r="AT72" s="984"/>
      <c r="AU72" s="984" t="s">
        <v>586</v>
      </c>
      <c r="AV72" s="984"/>
      <c r="AW72" s="984"/>
      <c r="AX72" s="984"/>
      <c r="AY72" s="984"/>
      <c r="AZ72" s="985" t="s">
        <v>594</v>
      </c>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587</v>
      </c>
      <c r="C73" s="988"/>
      <c r="D73" s="988"/>
      <c r="E73" s="988"/>
      <c r="F73" s="988"/>
      <c r="G73" s="988"/>
      <c r="H73" s="988"/>
      <c r="I73" s="988"/>
      <c r="J73" s="988"/>
      <c r="K73" s="988"/>
      <c r="L73" s="988"/>
      <c r="M73" s="988"/>
      <c r="N73" s="988"/>
      <c r="O73" s="988"/>
      <c r="P73" s="989"/>
      <c r="Q73" s="990">
        <v>204864</v>
      </c>
      <c r="R73" s="984"/>
      <c r="S73" s="984"/>
      <c r="T73" s="984"/>
      <c r="U73" s="984"/>
      <c r="V73" s="984">
        <v>198243</v>
      </c>
      <c r="W73" s="984"/>
      <c r="X73" s="984"/>
      <c r="Y73" s="984"/>
      <c r="Z73" s="984"/>
      <c r="AA73" s="984">
        <v>6621</v>
      </c>
      <c r="AB73" s="984"/>
      <c r="AC73" s="984"/>
      <c r="AD73" s="984"/>
      <c r="AE73" s="984"/>
      <c r="AF73" s="984">
        <v>6621</v>
      </c>
      <c r="AG73" s="984"/>
      <c r="AH73" s="984"/>
      <c r="AI73" s="984"/>
      <c r="AJ73" s="984"/>
      <c r="AK73" s="984" t="s">
        <v>586</v>
      </c>
      <c r="AL73" s="984"/>
      <c r="AM73" s="984"/>
      <c r="AN73" s="984"/>
      <c r="AO73" s="984"/>
      <c r="AP73" s="984" t="s">
        <v>586</v>
      </c>
      <c r="AQ73" s="984"/>
      <c r="AR73" s="984"/>
      <c r="AS73" s="984"/>
      <c r="AT73" s="984"/>
      <c r="AU73" s="984" t="s">
        <v>586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591</v>
      </c>
      <c r="C74" s="988"/>
      <c r="D74" s="988"/>
      <c r="E74" s="988"/>
      <c r="F74" s="988"/>
      <c r="G74" s="988"/>
      <c r="H74" s="988"/>
      <c r="I74" s="988"/>
      <c r="J74" s="988"/>
      <c r="K74" s="988"/>
      <c r="L74" s="988"/>
      <c r="M74" s="988"/>
      <c r="N74" s="988"/>
      <c r="O74" s="988"/>
      <c r="P74" s="989"/>
      <c r="Q74" s="990">
        <v>316</v>
      </c>
      <c r="R74" s="984"/>
      <c r="S74" s="984"/>
      <c r="T74" s="984"/>
      <c r="U74" s="984"/>
      <c r="V74" s="984">
        <v>257</v>
      </c>
      <c r="W74" s="984"/>
      <c r="X74" s="984"/>
      <c r="Y74" s="984"/>
      <c r="Z74" s="984"/>
      <c r="AA74" s="984">
        <v>58</v>
      </c>
      <c r="AB74" s="984"/>
      <c r="AC74" s="984"/>
      <c r="AD74" s="984"/>
      <c r="AE74" s="984"/>
      <c r="AF74" s="984">
        <v>11</v>
      </c>
      <c r="AG74" s="984"/>
      <c r="AH74" s="984"/>
      <c r="AI74" s="984"/>
      <c r="AJ74" s="984"/>
      <c r="AK74" s="984">
        <v>2</v>
      </c>
      <c r="AL74" s="984"/>
      <c r="AM74" s="984"/>
      <c r="AN74" s="984"/>
      <c r="AO74" s="984"/>
      <c r="AP74" s="984" t="s">
        <v>586</v>
      </c>
      <c r="AQ74" s="984"/>
      <c r="AR74" s="984"/>
      <c r="AS74" s="984"/>
      <c r="AT74" s="984"/>
      <c r="AU74" s="984" t="s">
        <v>586</v>
      </c>
      <c r="AV74" s="984"/>
      <c r="AW74" s="984"/>
      <c r="AX74" s="984"/>
      <c r="AY74" s="984"/>
      <c r="AZ74" s="985" t="s">
        <v>593</v>
      </c>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400</v>
      </c>
      <c r="B88" s="950" t="s">
        <v>429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SUM(AF68:AJ74)</f>
        <v>7179</v>
      </c>
      <c r="AG88" s="972"/>
      <c r="AH88" s="972"/>
      <c r="AI88" s="972"/>
      <c r="AJ88" s="972"/>
      <c r="AK88" s="976"/>
      <c r="AL88" s="976"/>
      <c r="AM88" s="976"/>
      <c r="AN88" s="976"/>
      <c r="AO88" s="976"/>
      <c r="AP88" s="972" t="s">
        <v>586</v>
      </c>
      <c r="AQ88" s="972"/>
      <c r="AR88" s="972"/>
      <c r="AS88" s="972"/>
      <c r="AT88" s="972"/>
      <c r="AU88" s="972" t="s">
        <v>586</v>
      </c>
      <c r="AV88" s="972"/>
      <c r="AW88" s="972"/>
      <c r="AX88" s="972"/>
      <c r="AY88" s="972"/>
      <c r="AZ88" s="973" t="s">
        <v>586</v>
      </c>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400</v>
      </c>
      <c r="BR102" s="950" t="s">
        <v>430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SUM(CR7:CV9)</f>
        <v>95</v>
      </c>
      <c r="CS102" s="966"/>
      <c r="CT102" s="966"/>
      <c r="CU102" s="966"/>
      <c r="CV102" s="967"/>
      <c r="CW102" s="965">
        <f t="shared" ref="CW102" si="3">SUM(CW7:DA9)</f>
        <v>45</v>
      </c>
      <c r="CX102" s="966"/>
      <c r="CY102" s="966"/>
      <c r="CZ102" s="966"/>
      <c r="DA102" s="967"/>
      <c r="DB102" s="965" t="s">
        <v>586</v>
      </c>
      <c r="DC102" s="966"/>
      <c r="DD102" s="966"/>
      <c r="DE102" s="966"/>
      <c r="DF102" s="967"/>
      <c r="DG102" s="965" t="s">
        <v>586</v>
      </c>
      <c r="DH102" s="966"/>
      <c r="DI102" s="966"/>
      <c r="DJ102" s="966"/>
      <c r="DK102" s="967"/>
      <c r="DL102" s="965" t="s">
        <v>586</v>
      </c>
      <c r="DM102" s="966"/>
      <c r="DN102" s="966"/>
      <c r="DO102" s="966"/>
      <c r="DP102" s="967"/>
      <c r="DQ102" s="965" t="s">
        <v>586</v>
      </c>
      <c r="DR102" s="966"/>
      <c r="DS102" s="966"/>
      <c r="DT102" s="966"/>
      <c r="DU102" s="967"/>
      <c r="DV102" s="950" t="s">
        <v>586</v>
      </c>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438</v>
      </c>
      <c r="AB109" s="909"/>
      <c r="AC109" s="909"/>
      <c r="AD109" s="909"/>
      <c r="AE109" s="910"/>
      <c r="AF109" s="911" t="s">
        <v>439</v>
      </c>
      <c r="AG109" s="909"/>
      <c r="AH109" s="909"/>
      <c r="AI109" s="909"/>
      <c r="AJ109" s="910"/>
      <c r="AK109" s="911" t="s">
        <v>317</v>
      </c>
      <c r="AL109" s="909"/>
      <c r="AM109" s="909"/>
      <c r="AN109" s="909"/>
      <c r="AO109" s="910"/>
      <c r="AP109" s="911" t="s">
        <v>440</v>
      </c>
      <c r="AQ109" s="909"/>
      <c r="AR109" s="909"/>
      <c r="AS109" s="909"/>
      <c r="AT109" s="942"/>
      <c r="AU109" s="908" t="s">
        <v>437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438</v>
      </c>
      <c r="BR109" s="909"/>
      <c r="BS109" s="909"/>
      <c r="BT109" s="909"/>
      <c r="BU109" s="910"/>
      <c r="BV109" s="911" t="s">
        <v>439</v>
      </c>
      <c r="BW109" s="909"/>
      <c r="BX109" s="909"/>
      <c r="BY109" s="909"/>
      <c r="BZ109" s="910"/>
      <c r="CA109" s="911" t="s">
        <v>317</v>
      </c>
      <c r="CB109" s="909"/>
      <c r="CC109" s="909"/>
      <c r="CD109" s="909"/>
      <c r="CE109" s="910"/>
      <c r="CF109" s="949" t="s">
        <v>440</v>
      </c>
      <c r="CG109" s="949"/>
      <c r="CH109" s="949"/>
      <c r="CI109" s="949"/>
      <c r="CJ109" s="949"/>
      <c r="CK109" s="911" t="s">
        <v>441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438</v>
      </c>
      <c r="DH109" s="909"/>
      <c r="DI109" s="909"/>
      <c r="DJ109" s="909"/>
      <c r="DK109" s="910"/>
      <c r="DL109" s="911" t="s">
        <v>439</v>
      </c>
      <c r="DM109" s="909"/>
      <c r="DN109" s="909"/>
      <c r="DO109" s="909"/>
      <c r="DP109" s="910"/>
      <c r="DQ109" s="911" t="s">
        <v>317</v>
      </c>
      <c r="DR109" s="909"/>
      <c r="DS109" s="909"/>
      <c r="DT109" s="909"/>
      <c r="DU109" s="910"/>
      <c r="DV109" s="911" t="s">
        <v>440</v>
      </c>
      <c r="DW109" s="909"/>
      <c r="DX109" s="909"/>
      <c r="DY109" s="909"/>
      <c r="DZ109" s="942"/>
    </row>
    <row r="110" spans="1:131" s="224" customFormat="1" ht="26.25" customHeight="1" x14ac:dyDescent="0.15">
      <c r="A110" s="820" t="s">
        <v>442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2364652</v>
      </c>
      <c r="AB110" s="902"/>
      <c r="AC110" s="902"/>
      <c r="AD110" s="902"/>
      <c r="AE110" s="903"/>
      <c r="AF110" s="904">
        <v>2464230</v>
      </c>
      <c r="AG110" s="902"/>
      <c r="AH110" s="902"/>
      <c r="AI110" s="902"/>
      <c r="AJ110" s="903"/>
      <c r="AK110" s="904">
        <v>2553504</v>
      </c>
      <c r="AL110" s="902"/>
      <c r="AM110" s="902"/>
      <c r="AN110" s="902"/>
      <c r="AO110" s="903"/>
      <c r="AP110" s="905">
        <v>27</v>
      </c>
      <c r="AQ110" s="906"/>
      <c r="AR110" s="906"/>
      <c r="AS110" s="906"/>
      <c r="AT110" s="907"/>
      <c r="AU110" s="943" t="s">
        <v>75</v>
      </c>
      <c r="AV110" s="944"/>
      <c r="AW110" s="944"/>
      <c r="AX110" s="944"/>
      <c r="AY110" s="944"/>
      <c r="AZ110" s="873" t="s">
        <v>443</v>
      </c>
      <c r="BA110" s="821"/>
      <c r="BB110" s="821"/>
      <c r="BC110" s="821"/>
      <c r="BD110" s="821"/>
      <c r="BE110" s="821"/>
      <c r="BF110" s="821"/>
      <c r="BG110" s="821"/>
      <c r="BH110" s="821"/>
      <c r="BI110" s="821"/>
      <c r="BJ110" s="821"/>
      <c r="BK110" s="821"/>
      <c r="BL110" s="821"/>
      <c r="BM110" s="821"/>
      <c r="BN110" s="821"/>
      <c r="BO110" s="821"/>
      <c r="BP110" s="822"/>
      <c r="BQ110" s="874">
        <v>19441472</v>
      </c>
      <c r="BR110" s="855"/>
      <c r="BS110" s="855"/>
      <c r="BT110" s="855"/>
      <c r="BU110" s="855"/>
      <c r="BV110" s="855">
        <v>20354531</v>
      </c>
      <c r="BW110" s="855"/>
      <c r="BX110" s="855"/>
      <c r="BY110" s="855"/>
      <c r="BZ110" s="855"/>
      <c r="CA110" s="855">
        <v>19541399</v>
      </c>
      <c r="CB110" s="855"/>
      <c r="CC110" s="855"/>
      <c r="CD110" s="855"/>
      <c r="CE110" s="855"/>
      <c r="CF110" s="879">
        <v>206.3</v>
      </c>
      <c r="CG110" s="880"/>
      <c r="CH110" s="880"/>
      <c r="CI110" s="880"/>
      <c r="CJ110" s="880"/>
      <c r="CK110" s="939" t="s">
        <v>444</v>
      </c>
      <c r="CL110" s="832"/>
      <c r="CM110" s="873" t="s">
        <v>445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242</v>
      </c>
      <c r="DH110" s="855"/>
      <c r="DI110" s="855"/>
      <c r="DJ110" s="855"/>
      <c r="DK110" s="855"/>
      <c r="DL110" s="855" t="s">
        <v>242</v>
      </c>
      <c r="DM110" s="855"/>
      <c r="DN110" s="855"/>
      <c r="DO110" s="855"/>
      <c r="DP110" s="855"/>
      <c r="DQ110" s="855" t="s">
        <v>242</v>
      </c>
      <c r="DR110" s="855"/>
      <c r="DS110" s="855"/>
      <c r="DT110" s="855"/>
      <c r="DU110" s="855"/>
      <c r="DV110" s="856" t="s">
        <v>242</v>
      </c>
      <c r="DW110" s="856"/>
      <c r="DX110" s="856"/>
      <c r="DY110" s="856"/>
      <c r="DZ110" s="857"/>
    </row>
    <row r="111" spans="1:131" s="224" customFormat="1" ht="26.25" customHeight="1" x14ac:dyDescent="0.15">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447</v>
      </c>
      <c r="AB111" s="932"/>
      <c r="AC111" s="932"/>
      <c r="AD111" s="932"/>
      <c r="AE111" s="933"/>
      <c r="AF111" s="934" t="s">
        <v>242</v>
      </c>
      <c r="AG111" s="932"/>
      <c r="AH111" s="932"/>
      <c r="AI111" s="932"/>
      <c r="AJ111" s="933"/>
      <c r="AK111" s="934" t="s">
        <v>242</v>
      </c>
      <c r="AL111" s="932"/>
      <c r="AM111" s="932"/>
      <c r="AN111" s="932"/>
      <c r="AO111" s="933"/>
      <c r="AP111" s="935" t="s">
        <v>447</v>
      </c>
      <c r="AQ111" s="936"/>
      <c r="AR111" s="936"/>
      <c r="AS111" s="936"/>
      <c r="AT111" s="937"/>
      <c r="AU111" s="945"/>
      <c r="AV111" s="946"/>
      <c r="AW111" s="946"/>
      <c r="AX111" s="946"/>
      <c r="AY111" s="946"/>
      <c r="AZ111" s="828" t="s">
        <v>448</v>
      </c>
      <c r="BA111" s="765"/>
      <c r="BB111" s="765"/>
      <c r="BC111" s="765"/>
      <c r="BD111" s="765"/>
      <c r="BE111" s="765"/>
      <c r="BF111" s="765"/>
      <c r="BG111" s="765"/>
      <c r="BH111" s="765"/>
      <c r="BI111" s="765"/>
      <c r="BJ111" s="765"/>
      <c r="BK111" s="765"/>
      <c r="BL111" s="765"/>
      <c r="BM111" s="765"/>
      <c r="BN111" s="765"/>
      <c r="BO111" s="765"/>
      <c r="BP111" s="766"/>
      <c r="BQ111" s="829" t="s">
        <v>242</v>
      </c>
      <c r="BR111" s="830"/>
      <c r="BS111" s="830"/>
      <c r="BT111" s="830"/>
      <c r="BU111" s="830"/>
      <c r="BV111" s="830" t="s">
        <v>449</v>
      </c>
      <c r="BW111" s="830"/>
      <c r="BX111" s="830"/>
      <c r="BY111" s="830"/>
      <c r="BZ111" s="830"/>
      <c r="CA111" s="830" t="s">
        <v>242</v>
      </c>
      <c r="CB111" s="830"/>
      <c r="CC111" s="830"/>
      <c r="CD111" s="830"/>
      <c r="CE111" s="830"/>
      <c r="CF111" s="888" t="s">
        <v>242</v>
      </c>
      <c r="CG111" s="889"/>
      <c r="CH111" s="889"/>
      <c r="CI111" s="889"/>
      <c r="CJ111" s="889"/>
      <c r="CK111" s="940"/>
      <c r="CL111" s="834"/>
      <c r="CM111" s="828" t="s">
        <v>450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242</v>
      </c>
      <c r="DH111" s="830"/>
      <c r="DI111" s="830"/>
      <c r="DJ111" s="830"/>
      <c r="DK111" s="830"/>
      <c r="DL111" s="830" t="s">
        <v>242</v>
      </c>
      <c r="DM111" s="830"/>
      <c r="DN111" s="830"/>
      <c r="DO111" s="830"/>
      <c r="DP111" s="830"/>
      <c r="DQ111" s="830" t="s">
        <v>242</v>
      </c>
      <c r="DR111" s="830"/>
      <c r="DS111" s="830"/>
      <c r="DT111" s="830"/>
      <c r="DU111" s="830"/>
      <c r="DV111" s="807" t="s">
        <v>242</v>
      </c>
      <c r="DW111" s="807"/>
      <c r="DX111" s="807"/>
      <c r="DY111" s="807"/>
      <c r="DZ111" s="808"/>
    </row>
    <row r="112" spans="1:131" s="224" customFormat="1" ht="26.25" customHeight="1" x14ac:dyDescent="0.15">
      <c r="A112" s="925" t="s">
        <v>451</v>
      </c>
      <c r="B112" s="926"/>
      <c r="C112" s="765" t="s">
        <v>452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242</v>
      </c>
      <c r="AB112" s="793"/>
      <c r="AC112" s="793"/>
      <c r="AD112" s="793"/>
      <c r="AE112" s="794"/>
      <c r="AF112" s="795" t="s">
        <v>242</v>
      </c>
      <c r="AG112" s="793"/>
      <c r="AH112" s="793"/>
      <c r="AI112" s="793"/>
      <c r="AJ112" s="794"/>
      <c r="AK112" s="795" t="s">
        <v>242</v>
      </c>
      <c r="AL112" s="793"/>
      <c r="AM112" s="793"/>
      <c r="AN112" s="793"/>
      <c r="AO112" s="794"/>
      <c r="AP112" s="837" t="s">
        <v>242</v>
      </c>
      <c r="AQ112" s="838"/>
      <c r="AR112" s="838"/>
      <c r="AS112" s="838"/>
      <c r="AT112" s="839"/>
      <c r="AU112" s="945"/>
      <c r="AV112" s="946"/>
      <c r="AW112" s="946"/>
      <c r="AX112" s="946"/>
      <c r="AY112" s="946"/>
      <c r="AZ112" s="828" t="s">
        <v>453</v>
      </c>
      <c r="BA112" s="765"/>
      <c r="BB112" s="765"/>
      <c r="BC112" s="765"/>
      <c r="BD112" s="765"/>
      <c r="BE112" s="765"/>
      <c r="BF112" s="765"/>
      <c r="BG112" s="765"/>
      <c r="BH112" s="765"/>
      <c r="BI112" s="765"/>
      <c r="BJ112" s="765"/>
      <c r="BK112" s="765"/>
      <c r="BL112" s="765"/>
      <c r="BM112" s="765"/>
      <c r="BN112" s="765"/>
      <c r="BO112" s="765"/>
      <c r="BP112" s="766"/>
      <c r="BQ112" s="829">
        <v>6838959</v>
      </c>
      <c r="BR112" s="830"/>
      <c r="BS112" s="830"/>
      <c r="BT112" s="830"/>
      <c r="BU112" s="830"/>
      <c r="BV112" s="830">
        <v>4132165</v>
      </c>
      <c r="BW112" s="830"/>
      <c r="BX112" s="830"/>
      <c r="BY112" s="830"/>
      <c r="BZ112" s="830"/>
      <c r="CA112" s="830">
        <v>2773832</v>
      </c>
      <c r="CB112" s="830"/>
      <c r="CC112" s="830"/>
      <c r="CD112" s="830"/>
      <c r="CE112" s="830"/>
      <c r="CF112" s="888">
        <v>29.3</v>
      </c>
      <c r="CG112" s="889"/>
      <c r="CH112" s="889"/>
      <c r="CI112" s="889"/>
      <c r="CJ112" s="889"/>
      <c r="CK112" s="940"/>
      <c r="CL112" s="834"/>
      <c r="CM112" s="828" t="s">
        <v>454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449</v>
      </c>
      <c r="DH112" s="830"/>
      <c r="DI112" s="830"/>
      <c r="DJ112" s="830"/>
      <c r="DK112" s="830"/>
      <c r="DL112" s="830" t="s">
        <v>449</v>
      </c>
      <c r="DM112" s="830"/>
      <c r="DN112" s="830"/>
      <c r="DO112" s="830"/>
      <c r="DP112" s="830"/>
      <c r="DQ112" s="830" t="s">
        <v>242</v>
      </c>
      <c r="DR112" s="830"/>
      <c r="DS112" s="830"/>
      <c r="DT112" s="830"/>
      <c r="DU112" s="830"/>
      <c r="DV112" s="807" t="s">
        <v>242</v>
      </c>
      <c r="DW112" s="807"/>
      <c r="DX112" s="807"/>
      <c r="DY112" s="807"/>
      <c r="DZ112" s="808"/>
    </row>
    <row r="113" spans="1:130" s="224" customFormat="1" ht="26.25" customHeight="1" x14ac:dyDescent="0.15">
      <c r="A113" s="927"/>
      <c r="B113" s="928"/>
      <c r="C113" s="765" t="s">
        <v>455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485967</v>
      </c>
      <c r="AB113" s="932"/>
      <c r="AC113" s="932"/>
      <c r="AD113" s="932"/>
      <c r="AE113" s="933"/>
      <c r="AF113" s="934">
        <v>437088</v>
      </c>
      <c r="AG113" s="932"/>
      <c r="AH113" s="932"/>
      <c r="AI113" s="932"/>
      <c r="AJ113" s="933"/>
      <c r="AK113" s="934">
        <v>443473</v>
      </c>
      <c r="AL113" s="932"/>
      <c r="AM113" s="932"/>
      <c r="AN113" s="932"/>
      <c r="AO113" s="933"/>
      <c r="AP113" s="935">
        <v>4.7</v>
      </c>
      <c r="AQ113" s="936"/>
      <c r="AR113" s="936"/>
      <c r="AS113" s="936"/>
      <c r="AT113" s="937"/>
      <c r="AU113" s="945"/>
      <c r="AV113" s="946"/>
      <c r="AW113" s="946"/>
      <c r="AX113" s="946"/>
      <c r="AY113" s="946"/>
      <c r="AZ113" s="828" t="s">
        <v>456</v>
      </c>
      <c r="BA113" s="765"/>
      <c r="BB113" s="765"/>
      <c r="BC113" s="765"/>
      <c r="BD113" s="765"/>
      <c r="BE113" s="765"/>
      <c r="BF113" s="765"/>
      <c r="BG113" s="765"/>
      <c r="BH113" s="765"/>
      <c r="BI113" s="765"/>
      <c r="BJ113" s="765"/>
      <c r="BK113" s="765"/>
      <c r="BL113" s="765"/>
      <c r="BM113" s="765"/>
      <c r="BN113" s="765"/>
      <c r="BO113" s="765"/>
      <c r="BP113" s="766"/>
      <c r="BQ113" s="829" t="s">
        <v>242</v>
      </c>
      <c r="BR113" s="830"/>
      <c r="BS113" s="830"/>
      <c r="BT113" s="830"/>
      <c r="BU113" s="830"/>
      <c r="BV113" s="830" t="s">
        <v>242</v>
      </c>
      <c r="BW113" s="830"/>
      <c r="BX113" s="830"/>
      <c r="BY113" s="830"/>
      <c r="BZ113" s="830"/>
      <c r="CA113" s="830" t="s">
        <v>457</v>
      </c>
      <c r="CB113" s="830"/>
      <c r="CC113" s="830"/>
      <c r="CD113" s="830"/>
      <c r="CE113" s="830"/>
      <c r="CF113" s="888" t="s">
        <v>242</v>
      </c>
      <c r="CG113" s="889"/>
      <c r="CH113" s="889"/>
      <c r="CI113" s="889"/>
      <c r="CJ113" s="889"/>
      <c r="CK113" s="940"/>
      <c r="CL113" s="834"/>
      <c r="CM113" s="828" t="s">
        <v>458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242</v>
      </c>
      <c r="DH113" s="793"/>
      <c r="DI113" s="793"/>
      <c r="DJ113" s="793"/>
      <c r="DK113" s="794"/>
      <c r="DL113" s="795" t="s">
        <v>242</v>
      </c>
      <c r="DM113" s="793"/>
      <c r="DN113" s="793"/>
      <c r="DO113" s="793"/>
      <c r="DP113" s="794"/>
      <c r="DQ113" s="795" t="s">
        <v>242</v>
      </c>
      <c r="DR113" s="793"/>
      <c r="DS113" s="793"/>
      <c r="DT113" s="793"/>
      <c r="DU113" s="794"/>
      <c r="DV113" s="837" t="s">
        <v>242</v>
      </c>
      <c r="DW113" s="838"/>
      <c r="DX113" s="838"/>
      <c r="DY113" s="838"/>
      <c r="DZ113" s="839"/>
    </row>
    <row r="114" spans="1:130" s="224" customFormat="1" ht="26.25" customHeight="1" x14ac:dyDescent="0.15">
      <c r="A114" s="927"/>
      <c r="B114" s="928"/>
      <c r="C114" s="765" t="s">
        <v>459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242</v>
      </c>
      <c r="AB114" s="793"/>
      <c r="AC114" s="793"/>
      <c r="AD114" s="793"/>
      <c r="AE114" s="794"/>
      <c r="AF114" s="795" t="s">
        <v>242</v>
      </c>
      <c r="AG114" s="793"/>
      <c r="AH114" s="793"/>
      <c r="AI114" s="793"/>
      <c r="AJ114" s="794"/>
      <c r="AK114" s="795" t="s">
        <v>242</v>
      </c>
      <c r="AL114" s="793"/>
      <c r="AM114" s="793"/>
      <c r="AN114" s="793"/>
      <c r="AO114" s="794"/>
      <c r="AP114" s="837" t="s">
        <v>242</v>
      </c>
      <c r="AQ114" s="838"/>
      <c r="AR114" s="838"/>
      <c r="AS114" s="838"/>
      <c r="AT114" s="839"/>
      <c r="AU114" s="945"/>
      <c r="AV114" s="946"/>
      <c r="AW114" s="946"/>
      <c r="AX114" s="946"/>
      <c r="AY114" s="946"/>
      <c r="AZ114" s="828" t="s">
        <v>460</v>
      </c>
      <c r="BA114" s="765"/>
      <c r="BB114" s="765"/>
      <c r="BC114" s="765"/>
      <c r="BD114" s="765"/>
      <c r="BE114" s="765"/>
      <c r="BF114" s="765"/>
      <c r="BG114" s="765"/>
      <c r="BH114" s="765"/>
      <c r="BI114" s="765"/>
      <c r="BJ114" s="765"/>
      <c r="BK114" s="765"/>
      <c r="BL114" s="765"/>
      <c r="BM114" s="765"/>
      <c r="BN114" s="765"/>
      <c r="BO114" s="765"/>
      <c r="BP114" s="766"/>
      <c r="BQ114" s="829">
        <v>3177464</v>
      </c>
      <c r="BR114" s="830"/>
      <c r="BS114" s="830"/>
      <c r="BT114" s="830"/>
      <c r="BU114" s="830"/>
      <c r="BV114" s="830">
        <v>3109508</v>
      </c>
      <c r="BW114" s="830"/>
      <c r="BX114" s="830"/>
      <c r="BY114" s="830"/>
      <c r="BZ114" s="830"/>
      <c r="CA114" s="830">
        <v>3065421</v>
      </c>
      <c r="CB114" s="830"/>
      <c r="CC114" s="830"/>
      <c r="CD114" s="830"/>
      <c r="CE114" s="830"/>
      <c r="CF114" s="888">
        <v>32.4</v>
      </c>
      <c r="CG114" s="889"/>
      <c r="CH114" s="889"/>
      <c r="CI114" s="889"/>
      <c r="CJ114" s="889"/>
      <c r="CK114" s="940"/>
      <c r="CL114" s="834"/>
      <c r="CM114" s="828" t="s">
        <v>461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449</v>
      </c>
      <c r="DH114" s="793"/>
      <c r="DI114" s="793"/>
      <c r="DJ114" s="793"/>
      <c r="DK114" s="794"/>
      <c r="DL114" s="795" t="s">
        <v>242</v>
      </c>
      <c r="DM114" s="793"/>
      <c r="DN114" s="793"/>
      <c r="DO114" s="793"/>
      <c r="DP114" s="794"/>
      <c r="DQ114" s="795" t="s">
        <v>242</v>
      </c>
      <c r="DR114" s="793"/>
      <c r="DS114" s="793"/>
      <c r="DT114" s="793"/>
      <c r="DU114" s="794"/>
      <c r="DV114" s="837" t="s">
        <v>449</v>
      </c>
      <c r="DW114" s="838"/>
      <c r="DX114" s="838"/>
      <c r="DY114" s="838"/>
      <c r="DZ114" s="839"/>
    </row>
    <row r="115" spans="1:130" s="224" customFormat="1" ht="26.25" customHeight="1" x14ac:dyDescent="0.15">
      <c r="A115" s="927"/>
      <c r="B115" s="928"/>
      <c r="C115" s="765" t="s">
        <v>462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449</v>
      </c>
      <c r="AB115" s="932"/>
      <c r="AC115" s="932"/>
      <c r="AD115" s="932"/>
      <c r="AE115" s="933"/>
      <c r="AF115" s="934" t="s">
        <v>242</v>
      </c>
      <c r="AG115" s="932"/>
      <c r="AH115" s="932"/>
      <c r="AI115" s="932"/>
      <c r="AJ115" s="933"/>
      <c r="AK115" s="934" t="s">
        <v>449</v>
      </c>
      <c r="AL115" s="932"/>
      <c r="AM115" s="932"/>
      <c r="AN115" s="932"/>
      <c r="AO115" s="933"/>
      <c r="AP115" s="935" t="s">
        <v>449</v>
      </c>
      <c r="AQ115" s="936"/>
      <c r="AR115" s="936"/>
      <c r="AS115" s="936"/>
      <c r="AT115" s="937"/>
      <c r="AU115" s="945"/>
      <c r="AV115" s="946"/>
      <c r="AW115" s="946"/>
      <c r="AX115" s="946"/>
      <c r="AY115" s="946"/>
      <c r="AZ115" s="828" t="s">
        <v>463</v>
      </c>
      <c r="BA115" s="765"/>
      <c r="BB115" s="765"/>
      <c r="BC115" s="765"/>
      <c r="BD115" s="765"/>
      <c r="BE115" s="765"/>
      <c r="BF115" s="765"/>
      <c r="BG115" s="765"/>
      <c r="BH115" s="765"/>
      <c r="BI115" s="765"/>
      <c r="BJ115" s="765"/>
      <c r="BK115" s="765"/>
      <c r="BL115" s="765"/>
      <c r="BM115" s="765"/>
      <c r="BN115" s="765"/>
      <c r="BO115" s="765"/>
      <c r="BP115" s="766"/>
      <c r="BQ115" s="829">
        <v>1152</v>
      </c>
      <c r="BR115" s="830"/>
      <c r="BS115" s="830"/>
      <c r="BT115" s="830"/>
      <c r="BU115" s="830"/>
      <c r="BV115" s="830">
        <v>270</v>
      </c>
      <c r="BW115" s="830"/>
      <c r="BX115" s="830"/>
      <c r="BY115" s="830"/>
      <c r="BZ115" s="830"/>
      <c r="CA115" s="830">
        <v>182</v>
      </c>
      <c r="CB115" s="830"/>
      <c r="CC115" s="830"/>
      <c r="CD115" s="830"/>
      <c r="CE115" s="830"/>
      <c r="CF115" s="888">
        <v>0</v>
      </c>
      <c r="CG115" s="889"/>
      <c r="CH115" s="889"/>
      <c r="CI115" s="889"/>
      <c r="CJ115" s="889"/>
      <c r="CK115" s="940"/>
      <c r="CL115" s="834"/>
      <c r="CM115" s="828" t="s">
        <v>464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242</v>
      </c>
      <c r="DH115" s="793"/>
      <c r="DI115" s="793"/>
      <c r="DJ115" s="793"/>
      <c r="DK115" s="794"/>
      <c r="DL115" s="795" t="s">
        <v>242</v>
      </c>
      <c r="DM115" s="793"/>
      <c r="DN115" s="793"/>
      <c r="DO115" s="793"/>
      <c r="DP115" s="794"/>
      <c r="DQ115" s="795" t="s">
        <v>457</v>
      </c>
      <c r="DR115" s="793"/>
      <c r="DS115" s="793"/>
      <c r="DT115" s="793"/>
      <c r="DU115" s="794"/>
      <c r="DV115" s="837" t="s">
        <v>242</v>
      </c>
      <c r="DW115" s="838"/>
      <c r="DX115" s="838"/>
      <c r="DY115" s="838"/>
      <c r="DZ115" s="839"/>
    </row>
    <row r="116" spans="1:130" s="224" customFormat="1" ht="26.25" customHeight="1" x14ac:dyDescent="0.15">
      <c r="A116" s="929"/>
      <c r="B116" s="930"/>
      <c r="C116" s="852" t="s">
        <v>465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242</v>
      </c>
      <c r="AB116" s="793"/>
      <c r="AC116" s="793"/>
      <c r="AD116" s="793"/>
      <c r="AE116" s="794"/>
      <c r="AF116" s="795" t="s">
        <v>449</v>
      </c>
      <c r="AG116" s="793"/>
      <c r="AH116" s="793"/>
      <c r="AI116" s="793"/>
      <c r="AJ116" s="794"/>
      <c r="AK116" s="795" t="s">
        <v>242</v>
      </c>
      <c r="AL116" s="793"/>
      <c r="AM116" s="793"/>
      <c r="AN116" s="793"/>
      <c r="AO116" s="794"/>
      <c r="AP116" s="837" t="s">
        <v>242</v>
      </c>
      <c r="AQ116" s="838"/>
      <c r="AR116" s="838"/>
      <c r="AS116" s="838"/>
      <c r="AT116" s="839"/>
      <c r="AU116" s="945"/>
      <c r="AV116" s="946"/>
      <c r="AW116" s="946"/>
      <c r="AX116" s="946"/>
      <c r="AY116" s="946"/>
      <c r="AZ116" s="922" t="s">
        <v>466</v>
      </c>
      <c r="BA116" s="923"/>
      <c r="BB116" s="923"/>
      <c r="BC116" s="923"/>
      <c r="BD116" s="923"/>
      <c r="BE116" s="923"/>
      <c r="BF116" s="923"/>
      <c r="BG116" s="923"/>
      <c r="BH116" s="923"/>
      <c r="BI116" s="923"/>
      <c r="BJ116" s="923"/>
      <c r="BK116" s="923"/>
      <c r="BL116" s="923"/>
      <c r="BM116" s="923"/>
      <c r="BN116" s="923"/>
      <c r="BO116" s="923"/>
      <c r="BP116" s="924"/>
      <c r="BQ116" s="829" t="s">
        <v>242</v>
      </c>
      <c r="BR116" s="830"/>
      <c r="BS116" s="830"/>
      <c r="BT116" s="830"/>
      <c r="BU116" s="830"/>
      <c r="BV116" s="830" t="s">
        <v>242</v>
      </c>
      <c r="BW116" s="830"/>
      <c r="BX116" s="830"/>
      <c r="BY116" s="830"/>
      <c r="BZ116" s="830"/>
      <c r="CA116" s="830" t="s">
        <v>242</v>
      </c>
      <c r="CB116" s="830"/>
      <c r="CC116" s="830"/>
      <c r="CD116" s="830"/>
      <c r="CE116" s="830"/>
      <c r="CF116" s="888" t="s">
        <v>242</v>
      </c>
      <c r="CG116" s="889"/>
      <c r="CH116" s="889"/>
      <c r="CI116" s="889"/>
      <c r="CJ116" s="889"/>
      <c r="CK116" s="940"/>
      <c r="CL116" s="834"/>
      <c r="CM116" s="828" t="s">
        <v>467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242</v>
      </c>
      <c r="DH116" s="793"/>
      <c r="DI116" s="793"/>
      <c r="DJ116" s="793"/>
      <c r="DK116" s="794"/>
      <c r="DL116" s="795" t="s">
        <v>242</v>
      </c>
      <c r="DM116" s="793"/>
      <c r="DN116" s="793"/>
      <c r="DO116" s="793"/>
      <c r="DP116" s="794"/>
      <c r="DQ116" s="795" t="s">
        <v>242</v>
      </c>
      <c r="DR116" s="793"/>
      <c r="DS116" s="793"/>
      <c r="DT116" s="793"/>
      <c r="DU116" s="794"/>
      <c r="DV116" s="837" t="s">
        <v>242</v>
      </c>
      <c r="DW116" s="838"/>
      <c r="DX116" s="838"/>
      <c r="DY116" s="838"/>
      <c r="DZ116" s="839"/>
    </row>
    <row r="117" spans="1:130" s="224" customFormat="1" ht="26.25" customHeight="1" x14ac:dyDescent="0.15">
      <c r="A117" s="908" t="s">
        <v>195</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2850619</v>
      </c>
      <c r="AB117" s="916"/>
      <c r="AC117" s="916"/>
      <c r="AD117" s="916"/>
      <c r="AE117" s="917"/>
      <c r="AF117" s="918">
        <v>2901318</v>
      </c>
      <c r="AG117" s="916"/>
      <c r="AH117" s="916"/>
      <c r="AI117" s="916"/>
      <c r="AJ117" s="917"/>
      <c r="AK117" s="918">
        <v>2996977</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242</v>
      </c>
      <c r="BR117" s="830"/>
      <c r="BS117" s="830"/>
      <c r="BT117" s="830"/>
      <c r="BU117" s="830"/>
      <c r="BV117" s="830" t="s">
        <v>242</v>
      </c>
      <c r="BW117" s="830"/>
      <c r="BX117" s="830"/>
      <c r="BY117" s="830"/>
      <c r="BZ117" s="830"/>
      <c r="CA117" s="830" t="s">
        <v>242</v>
      </c>
      <c r="CB117" s="830"/>
      <c r="CC117" s="830"/>
      <c r="CD117" s="830"/>
      <c r="CE117" s="830"/>
      <c r="CF117" s="888" t="s">
        <v>242</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242</v>
      </c>
      <c r="DH117" s="793"/>
      <c r="DI117" s="793"/>
      <c r="DJ117" s="793"/>
      <c r="DK117" s="794"/>
      <c r="DL117" s="795" t="s">
        <v>447</v>
      </c>
      <c r="DM117" s="793"/>
      <c r="DN117" s="793"/>
      <c r="DO117" s="793"/>
      <c r="DP117" s="794"/>
      <c r="DQ117" s="795" t="s">
        <v>242</v>
      </c>
      <c r="DR117" s="793"/>
      <c r="DS117" s="793"/>
      <c r="DT117" s="793"/>
      <c r="DU117" s="794"/>
      <c r="DV117" s="837" t="s">
        <v>242</v>
      </c>
      <c r="DW117" s="838"/>
      <c r="DX117" s="838"/>
      <c r="DY117" s="838"/>
      <c r="DZ117" s="839"/>
    </row>
    <row r="118" spans="1:130" s="224" customFormat="1" ht="26.25" customHeight="1" x14ac:dyDescent="0.15">
      <c r="A118" s="908" t="s">
        <v>441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438</v>
      </c>
      <c r="AB118" s="909"/>
      <c r="AC118" s="909"/>
      <c r="AD118" s="909"/>
      <c r="AE118" s="910"/>
      <c r="AF118" s="911" t="s">
        <v>439</v>
      </c>
      <c r="AG118" s="909"/>
      <c r="AH118" s="909"/>
      <c r="AI118" s="909"/>
      <c r="AJ118" s="910"/>
      <c r="AK118" s="911" t="s">
        <v>317</v>
      </c>
      <c r="AL118" s="909"/>
      <c r="AM118" s="909"/>
      <c r="AN118" s="909"/>
      <c r="AO118" s="910"/>
      <c r="AP118" s="912" t="s">
        <v>440</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242</v>
      </c>
      <c r="BR118" s="858"/>
      <c r="BS118" s="858"/>
      <c r="BT118" s="858"/>
      <c r="BU118" s="858"/>
      <c r="BV118" s="858" t="s">
        <v>457</v>
      </c>
      <c r="BW118" s="858"/>
      <c r="BX118" s="858"/>
      <c r="BY118" s="858"/>
      <c r="BZ118" s="858"/>
      <c r="CA118" s="858" t="s">
        <v>242</v>
      </c>
      <c r="CB118" s="858"/>
      <c r="CC118" s="858"/>
      <c r="CD118" s="858"/>
      <c r="CE118" s="858"/>
      <c r="CF118" s="888" t="s">
        <v>242</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242</v>
      </c>
      <c r="DH118" s="793"/>
      <c r="DI118" s="793"/>
      <c r="DJ118" s="793"/>
      <c r="DK118" s="794"/>
      <c r="DL118" s="795" t="s">
        <v>242</v>
      </c>
      <c r="DM118" s="793"/>
      <c r="DN118" s="793"/>
      <c r="DO118" s="793"/>
      <c r="DP118" s="794"/>
      <c r="DQ118" s="795" t="s">
        <v>449</v>
      </c>
      <c r="DR118" s="793"/>
      <c r="DS118" s="793"/>
      <c r="DT118" s="793"/>
      <c r="DU118" s="794"/>
      <c r="DV118" s="837" t="s">
        <v>242</v>
      </c>
      <c r="DW118" s="838"/>
      <c r="DX118" s="838"/>
      <c r="DY118" s="838"/>
      <c r="DZ118" s="839"/>
    </row>
    <row r="119" spans="1:130" s="224" customFormat="1" ht="26.25" customHeight="1" x14ac:dyDescent="0.15">
      <c r="A119" s="831" t="s">
        <v>444</v>
      </c>
      <c r="B119" s="832"/>
      <c r="C119" s="873" t="s">
        <v>445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242</v>
      </c>
      <c r="AB119" s="902"/>
      <c r="AC119" s="902"/>
      <c r="AD119" s="902"/>
      <c r="AE119" s="903"/>
      <c r="AF119" s="904" t="s">
        <v>242</v>
      </c>
      <c r="AG119" s="902"/>
      <c r="AH119" s="902"/>
      <c r="AI119" s="902"/>
      <c r="AJ119" s="903"/>
      <c r="AK119" s="904" t="s">
        <v>242</v>
      </c>
      <c r="AL119" s="902"/>
      <c r="AM119" s="902"/>
      <c r="AN119" s="902"/>
      <c r="AO119" s="903"/>
      <c r="AP119" s="905" t="s">
        <v>242</v>
      </c>
      <c r="AQ119" s="906"/>
      <c r="AR119" s="906"/>
      <c r="AS119" s="906"/>
      <c r="AT119" s="907"/>
      <c r="AU119" s="947"/>
      <c r="AV119" s="948"/>
      <c r="AW119" s="948"/>
      <c r="AX119" s="948"/>
      <c r="AY119" s="948"/>
      <c r="AZ119" s="247" t="s">
        <v>195</v>
      </c>
      <c r="BA119" s="247"/>
      <c r="BB119" s="247"/>
      <c r="BC119" s="247"/>
      <c r="BD119" s="247"/>
      <c r="BE119" s="247"/>
      <c r="BF119" s="247"/>
      <c r="BG119" s="247"/>
      <c r="BH119" s="247"/>
      <c r="BI119" s="247"/>
      <c r="BJ119" s="247"/>
      <c r="BK119" s="247"/>
      <c r="BL119" s="247"/>
      <c r="BM119" s="247"/>
      <c r="BN119" s="247"/>
      <c r="BO119" s="890" t="s">
        <v>473</v>
      </c>
      <c r="BP119" s="891"/>
      <c r="BQ119" s="892">
        <v>29459047</v>
      </c>
      <c r="BR119" s="858"/>
      <c r="BS119" s="858"/>
      <c r="BT119" s="858"/>
      <c r="BU119" s="858"/>
      <c r="BV119" s="858">
        <v>27596474</v>
      </c>
      <c r="BW119" s="858"/>
      <c r="BX119" s="858"/>
      <c r="BY119" s="858"/>
      <c r="BZ119" s="858"/>
      <c r="CA119" s="858">
        <v>25380834</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242</v>
      </c>
      <c r="DH119" s="777"/>
      <c r="DI119" s="777"/>
      <c r="DJ119" s="777"/>
      <c r="DK119" s="778"/>
      <c r="DL119" s="779" t="s">
        <v>447</v>
      </c>
      <c r="DM119" s="777"/>
      <c r="DN119" s="777"/>
      <c r="DO119" s="777"/>
      <c r="DP119" s="778"/>
      <c r="DQ119" s="779" t="s">
        <v>242</v>
      </c>
      <c r="DR119" s="777"/>
      <c r="DS119" s="777"/>
      <c r="DT119" s="777"/>
      <c r="DU119" s="778"/>
      <c r="DV119" s="861" t="s">
        <v>242</v>
      </c>
      <c r="DW119" s="862"/>
      <c r="DX119" s="862"/>
      <c r="DY119" s="862"/>
      <c r="DZ119" s="863"/>
    </row>
    <row r="120" spans="1:130" s="224" customFormat="1" ht="26.25" customHeight="1" x14ac:dyDescent="0.15">
      <c r="A120" s="833"/>
      <c r="B120" s="834"/>
      <c r="C120" s="828" t="s">
        <v>450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242</v>
      </c>
      <c r="AB120" s="793"/>
      <c r="AC120" s="793"/>
      <c r="AD120" s="793"/>
      <c r="AE120" s="794"/>
      <c r="AF120" s="795" t="s">
        <v>242</v>
      </c>
      <c r="AG120" s="793"/>
      <c r="AH120" s="793"/>
      <c r="AI120" s="793"/>
      <c r="AJ120" s="794"/>
      <c r="AK120" s="795" t="s">
        <v>242</v>
      </c>
      <c r="AL120" s="793"/>
      <c r="AM120" s="793"/>
      <c r="AN120" s="793"/>
      <c r="AO120" s="794"/>
      <c r="AP120" s="837" t="s">
        <v>242</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12255694</v>
      </c>
      <c r="BR120" s="855"/>
      <c r="BS120" s="855"/>
      <c r="BT120" s="855"/>
      <c r="BU120" s="855"/>
      <c r="BV120" s="855">
        <v>13863681</v>
      </c>
      <c r="BW120" s="855"/>
      <c r="BX120" s="855"/>
      <c r="BY120" s="855"/>
      <c r="BZ120" s="855"/>
      <c r="CA120" s="855">
        <v>14365001</v>
      </c>
      <c r="CB120" s="855"/>
      <c r="CC120" s="855"/>
      <c r="CD120" s="855"/>
      <c r="CE120" s="855"/>
      <c r="CF120" s="879">
        <v>151.69999999999999</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1764250</v>
      </c>
      <c r="DH120" s="855"/>
      <c r="DI120" s="855"/>
      <c r="DJ120" s="855"/>
      <c r="DK120" s="855"/>
      <c r="DL120" s="855">
        <v>1587769</v>
      </c>
      <c r="DM120" s="855"/>
      <c r="DN120" s="855"/>
      <c r="DO120" s="855"/>
      <c r="DP120" s="855"/>
      <c r="DQ120" s="855">
        <v>1441687</v>
      </c>
      <c r="DR120" s="855"/>
      <c r="DS120" s="855"/>
      <c r="DT120" s="855"/>
      <c r="DU120" s="855"/>
      <c r="DV120" s="856">
        <v>15.2</v>
      </c>
      <c r="DW120" s="856"/>
      <c r="DX120" s="856"/>
      <c r="DY120" s="856"/>
      <c r="DZ120" s="857"/>
    </row>
    <row r="121" spans="1:130" s="224" customFormat="1" ht="26.25" customHeight="1" x14ac:dyDescent="0.15">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242</v>
      </c>
      <c r="AB121" s="793"/>
      <c r="AC121" s="793"/>
      <c r="AD121" s="793"/>
      <c r="AE121" s="794"/>
      <c r="AF121" s="795" t="s">
        <v>242</v>
      </c>
      <c r="AG121" s="793"/>
      <c r="AH121" s="793"/>
      <c r="AI121" s="793"/>
      <c r="AJ121" s="794"/>
      <c r="AK121" s="795" t="s">
        <v>457</v>
      </c>
      <c r="AL121" s="793"/>
      <c r="AM121" s="793"/>
      <c r="AN121" s="793"/>
      <c r="AO121" s="794"/>
      <c r="AP121" s="837" t="s">
        <v>242</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v>59548</v>
      </c>
      <c r="BR121" s="830"/>
      <c r="BS121" s="830"/>
      <c r="BT121" s="830"/>
      <c r="BU121" s="830"/>
      <c r="BV121" s="830">
        <v>28982</v>
      </c>
      <c r="BW121" s="830"/>
      <c r="BX121" s="830"/>
      <c r="BY121" s="830"/>
      <c r="BZ121" s="830"/>
      <c r="CA121" s="830">
        <v>10072</v>
      </c>
      <c r="CB121" s="830"/>
      <c r="CC121" s="830"/>
      <c r="CD121" s="830"/>
      <c r="CE121" s="830"/>
      <c r="CF121" s="888">
        <v>0.1</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v>1565788</v>
      </c>
      <c r="DH121" s="830"/>
      <c r="DI121" s="830"/>
      <c r="DJ121" s="830"/>
      <c r="DK121" s="830"/>
      <c r="DL121" s="830">
        <v>2320616</v>
      </c>
      <c r="DM121" s="830"/>
      <c r="DN121" s="830"/>
      <c r="DO121" s="830"/>
      <c r="DP121" s="830"/>
      <c r="DQ121" s="830">
        <v>1141999</v>
      </c>
      <c r="DR121" s="830"/>
      <c r="DS121" s="830"/>
      <c r="DT121" s="830"/>
      <c r="DU121" s="830"/>
      <c r="DV121" s="807">
        <v>12.1</v>
      </c>
      <c r="DW121" s="807"/>
      <c r="DX121" s="807"/>
      <c r="DY121" s="807"/>
      <c r="DZ121" s="808"/>
    </row>
    <row r="122" spans="1:130" s="224" customFormat="1" ht="26.25" customHeight="1" x14ac:dyDescent="0.15">
      <c r="A122" s="833"/>
      <c r="B122" s="834"/>
      <c r="C122" s="828" t="s">
        <v>461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449</v>
      </c>
      <c r="AB122" s="793"/>
      <c r="AC122" s="793"/>
      <c r="AD122" s="793"/>
      <c r="AE122" s="794"/>
      <c r="AF122" s="795" t="s">
        <v>449</v>
      </c>
      <c r="AG122" s="793"/>
      <c r="AH122" s="793"/>
      <c r="AI122" s="793"/>
      <c r="AJ122" s="794"/>
      <c r="AK122" s="795" t="s">
        <v>242</v>
      </c>
      <c r="AL122" s="793"/>
      <c r="AM122" s="793"/>
      <c r="AN122" s="793"/>
      <c r="AO122" s="794"/>
      <c r="AP122" s="837" t="s">
        <v>242</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21586072</v>
      </c>
      <c r="BR122" s="858"/>
      <c r="BS122" s="858"/>
      <c r="BT122" s="858"/>
      <c r="BU122" s="858"/>
      <c r="BV122" s="858">
        <v>21700019</v>
      </c>
      <c r="BW122" s="858"/>
      <c r="BX122" s="858"/>
      <c r="BY122" s="858"/>
      <c r="BZ122" s="858"/>
      <c r="CA122" s="858">
        <v>20804341</v>
      </c>
      <c r="CB122" s="858"/>
      <c r="CC122" s="858"/>
      <c r="CD122" s="858"/>
      <c r="CE122" s="858"/>
      <c r="CF122" s="859">
        <v>219.7</v>
      </c>
      <c r="CG122" s="860"/>
      <c r="CH122" s="860"/>
      <c r="CI122" s="860"/>
      <c r="CJ122" s="860"/>
      <c r="CK122" s="882"/>
      <c r="CL122" s="868"/>
      <c r="CM122" s="868"/>
      <c r="CN122" s="868"/>
      <c r="CO122" s="869"/>
      <c r="CP122" s="848" t="s">
        <v>483</v>
      </c>
      <c r="CQ122" s="849"/>
      <c r="CR122" s="849"/>
      <c r="CS122" s="849"/>
      <c r="CT122" s="849"/>
      <c r="CU122" s="849"/>
      <c r="CV122" s="849"/>
      <c r="CW122" s="849"/>
      <c r="CX122" s="849"/>
      <c r="CY122" s="849"/>
      <c r="CZ122" s="849"/>
      <c r="DA122" s="849"/>
      <c r="DB122" s="849"/>
      <c r="DC122" s="849"/>
      <c r="DD122" s="849"/>
      <c r="DE122" s="849"/>
      <c r="DF122" s="850"/>
      <c r="DG122" s="829">
        <v>133534</v>
      </c>
      <c r="DH122" s="830"/>
      <c r="DI122" s="830"/>
      <c r="DJ122" s="830"/>
      <c r="DK122" s="830"/>
      <c r="DL122" s="830">
        <v>115695</v>
      </c>
      <c r="DM122" s="830"/>
      <c r="DN122" s="830"/>
      <c r="DO122" s="830"/>
      <c r="DP122" s="830"/>
      <c r="DQ122" s="830">
        <v>114299</v>
      </c>
      <c r="DR122" s="830"/>
      <c r="DS122" s="830"/>
      <c r="DT122" s="830"/>
      <c r="DU122" s="830"/>
      <c r="DV122" s="807">
        <v>1.2</v>
      </c>
      <c r="DW122" s="807"/>
      <c r="DX122" s="807"/>
      <c r="DY122" s="807"/>
      <c r="DZ122" s="808"/>
    </row>
    <row r="123" spans="1:130" s="224" customFormat="1" ht="26.25" customHeight="1" x14ac:dyDescent="0.15">
      <c r="A123" s="833"/>
      <c r="B123" s="834"/>
      <c r="C123" s="828" t="s">
        <v>467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457</v>
      </c>
      <c r="AB123" s="793"/>
      <c r="AC123" s="793"/>
      <c r="AD123" s="793"/>
      <c r="AE123" s="794"/>
      <c r="AF123" s="795" t="s">
        <v>457</v>
      </c>
      <c r="AG123" s="793"/>
      <c r="AH123" s="793"/>
      <c r="AI123" s="793"/>
      <c r="AJ123" s="794"/>
      <c r="AK123" s="795" t="s">
        <v>242</v>
      </c>
      <c r="AL123" s="793"/>
      <c r="AM123" s="793"/>
      <c r="AN123" s="793"/>
      <c r="AO123" s="794"/>
      <c r="AP123" s="837" t="s">
        <v>242</v>
      </c>
      <c r="AQ123" s="838"/>
      <c r="AR123" s="838"/>
      <c r="AS123" s="838"/>
      <c r="AT123" s="839"/>
      <c r="AU123" s="899"/>
      <c r="AV123" s="900"/>
      <c r="AW123" s="900"/>
      <c r="AX123" s="900"/>
      <c r="AY123" s="900"/>
      <c r="AZ123" s="247" t="s">
        <v>195</v>
      </c>
      <c r="BA123" s="247"/>
      <c r="BB123" s="247"/>
      <c r="BC123" s="247"/>
      <c r="BD123" s="247"/>
      <c r="BE123" s="247"/>
      <c r="BF123" s="247"/>
      <c r="BG123" s="247"/>
      <c r="BH123" s="247"/>
      <c r="BI123" s="247"/>
      <c r="BJ123" s="247"/>
      <c r="BK123" s="247"/>
      <c r="BL123" s="247"/>
      <c r="BM123" s="247"/>
      <c r="BN123" s="247"/>
      <c r="BO123" s="890" t="s">
        <v>484</v>
      </c>
      <c r="BP123" s="891"/>
      <c r="BQ123" s="845">
        <v>33901314</v>
      </c>
      <c r="BR123" s="846"/>
      <c r="BS123" s="846"/>
      <c r="BT123" s="846"/>
      <c r="BU123" s="846"/>
      <c r="BV123" s="846">
        <v>35592682</v>
      </c>
      <c r="BW123" s="846"/>
      <c r="BX123" s="846"/>
      <c r="BY123" s="846"/>
      <c r="BZ123" s="846"/>
      <c r="CA123" s="846">
        <v>35179414</v>
      </c>
      <c r="CB123" s="846"/>
      <c r="CC123" s="846"/>
      <c r="CD123" s="846"/>
      <c r="CE123" s="846"/>
      <c r="CF123" s="761"/>
      <c r="CG123" s="762"/>
      <c r="CH123" s="762"/>
      <c r="CI123" s="762"/>
      <c r="CJ123" s="847"/>
      <c r="CK123" s="882"/>
      <c r="CL123" s="868"/>
      <c r="CM123" s="868"/>
      <c r="CN123" s="868"/>
      <c r="CO123" s="869"/>
      <c r="CP123" s="848" t="s">
        <v>415</v>
      </c>
      <c r="CQ123" s="849"/>
      <c r="CR123" s="849"/>
      <c r="CS123" s="849"/>
      <c r="CT123" s="849"/>
      <c r="CU123" s="849"/>
      <c r="CV123" s="849"/>
      <c r="CW123" s="849"/>
      <c r="CX123" s="849"/>
      <c r="CY123" s="849"/>
      <c r="CZ123" s="849"/>
      <c r="DA123" s="849"/>
      <c r="DB123" s="849"/>
      <c r="DC123" s="849"/>
      <c r="DD123" s="849"/>
      <c r="DE123" s="849"/>
      <c r="DF123" s="850"/>
      <c r="DG123" s="792">
        <v>526340</v>
      </c>
      <c r="DH123" s="793"/>
      <c r="DI123" s="793"/>
      <c r="DJ123" s="793"/>
      <c r="DK123" s="794"/>
      <c r="DL123" s="795">
        <v>108085</v>
      </c>
      <c r="DM123" s="793"/>
      <c r="DN123" s="793"/>
      <c r="DO123" s="793"/>
      <c r="DP123" s="794"/>
      <c r="DQ123" s="795">
        <v>75847</v>
      </c>
      <c r="DR123" s="793"/>
      <c r="DS123" s="793"/>
      <c r="DT123" s="793"/>
      <c r="DU123" s="794"/>
      <c r="DV123" s="837">
        <v>0.8</v>
      </c>
      <c r="DW123" s="838"/>
      <c r="DX123" s="838"/>
      <c r="DY123" s="838"/>
      <c r="DZ123" s="839"/>
    </row>
    <row r="124" spans="1:130" s="224" customFormat="1" ht="26.25" customHeight="1" thickBot="1" x14ac:dyDescent="0.2">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449</v>
      </c>
      <c r="AB124" s="793"/>
      <c r="AC124" s="793"/>
      <c r="AD124" s="793"/>
      <c r="AE124" s="794"/>
      <c r="AF124" s="795" t="s">
        <v>242</v>
      </c>
      <c r="AG124" s="793"/>
      <c r="AH124" s="793"/>
      <c r="AI124" s="793"/>
      <c r="AJ124" s="794"/>
      <c r="AK124" s="795" t="s">
        <v>449</v>
      </c>
      <c r="AL124" s="793"/>
      <c r="AM124" s="793"/>
      <c r="AN124" s="793"/>
      <c r="AO124" s="794"/>
      <c r="AP124" s="837" t="s">
        <v>242</v>
      </c>
      <c r="AQ124" s="838"/>
      <c r="AR124" s="838"/>
      <c r="AS124" s="838"/>
      <c r="AT124" s="839"/>
      <c r="AU124" s="840" t="s">
        <v>485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242</v>
      </c>
      <c r="BR124" s="844"/>
      <c r="BS124" s="844"/>
      <c r="BT124" s="844"/>
      <c r="BU124" s="844"/>
      <c r="BV124" s="844" t="s">
        <v>449</v>
      </c>
      <c r="BW124" s="844"/>
      <c r="BX124" s="844"/>
      <c r="BY124" s="844"/>
      <c r="BZ124" s="844"/>
      <c r="CA124" s="844" t="s">
        <v>242</v>
      </c>
      <c r="CB124" s="844"/>
      <c r="CC124" s="844"/>
      <c r="CD124" s="844"/>
      <c r="CE124" s="844"/>
      <c r="CF124" s="739"/>
      <c r="CG124" s="740"/>
      <c r="CH124" s="740"/>
      <c r="CI124" s="740"/>
      <c r="CJ124" s="875"/>
      <c r="CK124" s="883"/>
      <c r="CL124" s="883"/>
      <c r="CM124" s="883"/>
      <c r="CN124" s="883"/>
      <c r="CO124" s="884"/>
      <c r="CP124" s="848" t="s">
        <v>486</v>
      </c>
      <c r="CQ124" s="849"/>
      <c r="CR124" s="849"/>
      <c r="CS124" s="849"/>
      <c r="CT124" s="849"/>
      <c r="CU124" s="849"/>
      <c r="CV124" s="849"/>
      <c r="CW124" s="849"/>
      <c r="CX124" s="849"/>
      <c r="CY124" s="849"/>
      <c r="CZ124" s="849"/>
      <c r="DA124" s="849"/>
      <c r="DB124" s="849"/>
      <c r="DC124" s="849"/>
      <c r="DD124" s="849"/>
      <c r="DE124" s="849"/>
      <c r="DF124" s="850"/>
      <c r="DG124" s="776" t="s">
        <v>242</v>
      </c>
      <c r="DH124" s="777"/>
      <c r="DI124" s="777"/>
      <c r="DJ124" s="777"/>
      <c r="DK124" s="778"/>
      <c r="DL124" s="779" t="s">
        <v>449</v>
      </c>
      <c r="DM124" s="777"/>
      <c r="DN124" s="777"/>
      <c r="DO124" s="777"/>
      <c r="DP124" s="778"/>
      <c r="DQ124" s="779" t="s">
        <v>242</v>
      </c>
      <c r="DR124" s="777"/>
      <c r="DS124" s="777"/>
      <c r="DT124" s="777"/>
      <c r="DU124" s="778"/>
      <c r="DV124" s="861" t="s">
        <v>242</v>
      </c>
      <c r="DW124" s="862"/>
      <c r="DX124" s="862"/>
      <c r="DY124" s="862"/>
      <c r="DZ124" s="863"/>
    </row>
    <row r="125" spans="1:130" s="224" customFormat="1" ht="26.25" customHeight="1" x14ac:dyDescent="0.15">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242</v>
      </c>
      <c r="AB125" s="793"/>
      <c r="AC125" s="793"/>
      <c r="AD125" s="793"/>
      <c r="AE125" s="794"/>
      <c r="AF125" s="795" t="s">
        <v>242</v>
      </c>
      <c r="AG125" s="793"/>
      <c r="AH125" s="793"/>
      <c r="AI125" s="793"/>
      <c r="AJ125" s="794"/>
      <c r="AK125" s="795" t="s">
        <v>242</v>
      </c>
      <c r="AL125" s="793"/>
      <c r="AM125" s="793"/>
      <c r="AN125" s="793"/>
      <c r="AO125" s="794"/>
      <c r="AP125" s="837" t="s">
        <v>449</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487</v>
      </c>
      <c r="CL125" s="865"/>
      <c r="CM125" s="865"/>
      <c r="CN125" s="865"/>
      <c r="CO125" s="866"/>
      <c r="CP125" s="873" t="s">
        <v>488</v>
      </c>
      <c r="CQ125" s="821"/>
      <c r="CR125" s="821"/>
      <c r="CS125" s="821"/>
      <c r="CT125" s="821"/>
      <c r="CU125" s="821"/>
      <c r="CV125" s="821"/>
      <c r="CW125" s="821"/>
      <c r="CX125" s="821"/>
      <c r="CY125" s="821"/>
      <c r="CZ125" s="821"/>
      <c r="DA125" s="821"/>
      <c r="DB125" s="821"/>
      <c r="DC125" s="821"/>
      <c r="DD125" s="821"/>
      <c r="DE125" s="821"/>
      <c r="DF125" s="822"/>
      <c r="DG125" s="874" t="s">
        <v>449</v>
      </c>
      <c r="DH125" s="855"/>
      <c r="DI125" s="855"/>
      <c r="DJ125" s="855"/>
      <c r="DK125" s="855"/>
      <c r="DL125" s="855" t="s">
        <v>449</v>
      </c>
      <c r="DM125" s="855"/>
      <c r="DN125" s="855"/>
      <c r="DO125" s="855"/>
      <c r="DP125" s="855"/>
      <c r="DQ125" s="855" t="s">
        <v>242</v>
      </c>
      <c r="DR125" s="855"/>
      <c r="DS125" s="855"/>
      <c r="DT125" s="855"/>
      <c r="DU125" s="855"/>
      <c r="DV125" s="856" t="s">
        <v>449</v>
      </c>
      <c r="DW125" s="856"/>
      <c r="DX125" s="856"/>
      <c r="DY125" s="856"/>
      <c r="DZ125" s="857"/>
    </row>
    <row r="126" spans="1:130" s="224" customFormat="1" ht="26.25" customHeight="1" thickBot="1" x14ac:dyDescent="0.2">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242</v>
      </c>
      <c r="AB126" s="793"/>
      <c r="AC126" s="793"/>
      <c r="AD126" s="793"/>
      <c r="AE126" s="794"/>
      <c r="AF126" s="795" t="s">
        <v>449</v>
      </c>
      <c r="AG126" s="793"/>
      <c r="AH126" s="793"/>
      <c r="AI126" s="793"/>
      <c r="AJ126" s="794"/>
      <c r="AK126" s="795" t="s">
        <v>449</v>
      </c>
      <c r="AL126" s="793"/>
      <c r="AM126" s="793"/>
      <c r="AN126" s="793"/>
      <c r="AO126" s="794"/>
      <c r="AP126" s="837" t="s">
        <v>242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489</v>
      </c>
      <c r="CQ126" s="765"/>
      <c r="CR126" s="765"/>
      <c r="CS126" s="765"/>
      <c r="CT126" s="765"/>
      <c r="CU126" s="765"/>
      <c r="CV126" s="765"/>
      <c r="CW126" s="765"/>
      <c r="CX126" s="765"/>
      <c r="CY126" s="765"/>
      <c r="CZ126" s="765"/>
      <c r="DA126" s="765"/>
      <c r="DB126" s="765"/>
      <c r="DC126" s="765"/>
      <c r="DD126" s="765"/>
      <c r="DE126" s="765"/>
      <c r="DF126" s="766"/>
      <c r="DG126" s="829" t="s">
        <v>449</v>
      </c>
      <c r="DH126" s="830"/>
      <c r="DI126" s="830"/>
      <c r="DJ126" s="830"/>
      <c r="DK126" s="830"/>
      <c r="DL126" s="830" t="s">
        <v>449</v>
      </c>
      <c r="DM126" s="830"/>
      <c r="DN126" s="830"/>
      <c r="DO126" s="830"/>
      <c r="DP126" s="830"/>
      <c r="DQ126" s="830" t="s">
        <v>242</v>
      </c>
      <c r="DR126" s="830"/>
      <c r="DS126" s="830"/>
      <c r="DT126" s="830"/>
      <c r="DU126" s="830"/>
      <c r="DV126" s="807" t="s">
        <v>242</v>
      </c>
      <c r="DW126" s="807"/>
      <c r="DX126" s="807"/>
      <c r="DY126" s="807"/>
      <c r="DZ126" s="808"/>
    </row>
    <row r="127" spans="1:130" s="224" customFormat="1" ht="26.25" customHeight="1" x14ac:dyDescent="0.15">
      <c r="A127" s="835"/>
      <c r="B127" s="836"/>
      <c r="C127" s="851" t="s">
        <v>490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449</v>
      </c>
      <c r="AB127" s="793"/>
      <c r="AC127" s="793"/>
      <c r="AD127" s="793"/>
      <c r="AE127" s="794"/>
      <c r="AF127" s="795" t="s">
        <v>449</v>
      </c>
      <c r="AG127" s="793"/>
      <c r="AH127" s="793"/>
      <c r="AI127" s="793"/>
      <c r="AJ127" s="794"/>
      <c r="AK127" s="795" t="s">
        <v>242</v>
      </c>
      <c r="AL127" s="793"/>
      <c r="AM127" s="793"/>
      <c r="AN127" s="793"/>
      <c r="AO127" s="794"/>
      <c r="AP127" s="837" t="s">
        <v>242</v>
      </c>
      <c r="AQ127" s="838"/>
      <c r="AR127" s="838"/>
      <c r="AS127" s="838"/>
      <c r="AT127" s="839"/>
      <c r="AU127" s="226"/>
      <c r="AV127" s="226"/>
      <c r="AW127" s="226"/>
      <c r="AX127" s="854" t="s">
        <v>491</v>
      </c>
      <c r="AY127" s="825"/>
      <c r="AZ127" s="825"/>
      <c r="BA127" s="825"/>
      <c r="BB127" s="825"/>
      <c r="BC127" s="825"/>
      <c r="BD127" s="825"/>
      <c r="BE127" s="826"/>
      <c r="BF127" s="824" t="s">
        <v>492</v>
      </c>
      <c r="BG127" s="825"/>
      <c r="BH127" s="825"/>
      <c r="BI127" s="825"/>
      <c r="BJ127" s="825"/>
      <c r="BK127" s="825"/>
      <c r="BL127" s="826"/>
      <c r="BM127" s="824" t="s">
        <v>493</v>
      </c>
      <c r="BN127" s="825"/>
      <c r="BO127" s="825"/>
      <c r="BP127" s="825"/>
      <c r="BQ127" s="825"/>
      <c r="BR127" s="825"/>
      <c r="BS127" s="826"/>
      <c r="BT127" s="824" t="s">
        <v>494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495</v>
      </c>
      <c r="CQ127" s="765"/>
      <c r="CR127" s="765"/>
      <c r="CS127" s="765"/>
      <c r="CT127" s="765"/>
      <c r="CU127" s="765"/>
      <c r="CV127" s="765"/>
      <c r="CW127" s="765"/>
      <c r="CX127" s="765"/>
      <c r="CY127" s="765"/>
      <c r="CZ127" s="765"/>
      <c r="DA127" s="765"/>
      <c r="DB127" s="765"/>
      <c r="DC127" s="765"/>
      <c r="DD127" s="765"/>
      <c r="DE127" s="765"/>
      <c r="DF127" s="766"/>
      <c r="DG127" s="829" t="s">
        <v>242</v>
      </c>
      <c r="DH127" s="830"/>
      <c r="DI127" s="830"/>
      <c r="DJ127" s="830"/>
      <c r="DK127" s="830"/>
      <c r="DL127" s="830" t="s">
        <v>449</v>
      </c>
      <c r="DM127" s="830"/>
      <c r="DN127" s="830"/>
      <c r="DO127" s="830"/>
      <c r="DP127" s="830"/>
      <c r="DQ127" s="830" t="s">
        <v>242</v>
      </c>
      <c r="DR127" s="830"/>
      <c r="DS127" s="830"/>
      <c r="DT127" s="830"/>
      <c r="DU127" s="830"/>
      <c r="DV127" s="807" t="s">
        <v>449</v>
      </c>
      <c r="DW127" s="807"/>
      <c r="DX127" s="807"/>
      <c r="DY127" s="807"/>
      <c r="DZ127" s="808"/>
    </row>
    <row r="128" spans="1:130" s="224" customFormat="1" ht="26.25" customHeight="1" thickBot="1" x14ac:dyDescent="0.2">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v>38121</v>
      </c>
      <c r="AB128" s="814"/>
      <c r="AC128" s="814"/>
      <c r="AD128" s="814"/>
      <c r="AE128" s="815"/>
      <c r="AF128" s="816">
        <v>31422</v>
      </c>
      <c r="AG128" s="814"/>
      <c r="AH128" s="814"/>
      <c r="AI128" s="814"/>
      <c r="AJ128" s="815"/>
      <c r="AK128" s="816">
        <v>19524</v>
      </c>
      <c r="AL128" s="814"/>
      <c r="AM128" s="814"/>
      <c r="AN128" s="814"/>
      <c r="AO128" s="815"/>
      <c r="AP128" s="817"/>
      <c r="AQ128" s="818"/>
      <c r="AR128" s="818"/>
      <c r="AS128" s="818"/>
      <c r="AT128" s="819"/>
      <c r="AU128" s="226"/>
      <c r="AV128" s="226"/>
      <c r="AW128" s="226"/>
      <c r="AX128" s="820" t="s">
        <v>498</v>
      </c>
      <c r="AY128" s="821"/>
      <c r="AZ128" s="821"/>
      <c r="BA128" s="821"/>
      <c r="BB128" s="821"/>
      <c r="BC128" s="821"/>
      <c r="BD128" s="821"/>
      <c r="BE128" s="822"/>
      <c r="BF128" s="799" t="s">
        <v>242</v>
      </c>
      <c r="BG128" s="800"/>
      <c r="BH128" s="800"/>
      <c r="BI128" s="800"/>
      <c r="BJ128" s="800"/>
      <c r="BK128" s="800"/>
      <c r="BL128" s="823"/>
      <c r="BM128" s="799">
        <v>13.06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499</v>
      </c>
      <c r="CQ128" s="743"/>
      <c r="CR128" s="743"/>
      <c r="CS128" s="743"/>
      <c r="CT128" s="743"/>
      <c r="CU128" s="743"/>
      <c r="CV128" s="743"/>
      <c r="CW128" s="743"/>
      <c r="CX128" s="743"/>
      <c r="CY128" s="743"/>
      <c r="CZ128" s="743"/>
      <c r="DA128" s="743"/>
      <c r="DB128" s="743"/>
      <c r="DC128" s="743"/>
      <c r="DD128" s="743"/>
      <c r="DE128" s="743"/>
      <c r="DF128" s="744"/>
      <c r="DG128" s="803">
        <v>1152</v>
      </c>
      <c r="DH128" s="804"/>
      <c r="DI128" s="804"/>
      <c r="DJ128" s="804"/>
      <c r="DK128" s="804"/>
      <c r="DL128" s="804">
        <v>270</v>
      </c>
      <c r="DM128" s="804"/>
      <c r="DN128" s="804"/>
      <c r="DO128" s="804"/>
      <c r="DP128" s="804"/>
      <c r="DQ128" s="804">
        <v>182</v>
      </c>
      <c r="DR128" s="804"/>
      <c r="DS128" s="804"/>
      <c r="DT128" s="804"/>
      <c r="DU128" s="804"/>
      <c r="DV128" s="805">
        <v>0</v>
      </c>
      <c r="DW128" s="805"/>
      <c r="DX128" s="805"/>
      <c r="DY128" s="805"/>
      <c r="DZ128" s="806"/>
    </row>
    <row r="129" spans="1:131" s="224" customFormat="1" ht="26.25" customHeight="1" x14ac:dyDescent="0.15">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500</v>
      </c>
      <c r="X129" s="790"/>
      <c r="Y129" s="790"/>
      <c r="Z129" s="791"/>
      <c r="AA129" s="792">
        <v>11988859</v>
      </c>
      <c r="AB129" s="793"/>
      <c r="AC129" s="793"/>
      <c r="AD129" s="793"/>
      <c r="AE129" s="794"/>
      <c r="AF129" s="795">
        <v>12249576</v>
      </c>
      <c r="AG129" s="793"/>
      <c r="AH129" s="793"/>
      <c r="AI129" s="793"/>
      <c r="AJ129" s="794"/>
      <c r="AK129" s="795">
        <v>12003981</v>
      </c>
      <c r="AL129" s="793"/>
      <c r="AM129" s="793"/>
      <c r="AN129" s="793"/>
      <c r="AO129" s="794"/>
      <c r="AP129" s="796"/>
      <c r="AQ129" s="797"/>
      <c r="AR129" s="797"/>
      <c r="AS129" s="797"/>
      <c r="AT129" s="798"/>
      <c r="AU129" s="227"/>
      <c r="AV129" s="227"/>
      <c r="AW129" s="227"/>
      <c r="AX129" s="764" t="s">
        <v>501</v>
      </c>
      <c r="AY129" s="765"/>
      <c r="AZ129" s="765"/>
      <c r="BA129" s="765"/>
      <c r="BB129" s="765"/>
      <c r="BC129" s="765"/>
      <c r="BD129" s="765"/>
      <c r="BE129" s="766"/>
      <c r="BF129" s="783" t="s">
        <v>457</v>
      </c>
      <c r="BG129" s="784"/>
      <c r="BH129" s="784"/>
      <c r="BI129" s="784"/>
      <c r="BJ129" s="784"/>
      <c r="BK129" s="784"/>
      <c r="BL129" s="785"/>
      <c r="BM129" s="783">
        <v>18.059999999999999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503</v>
      </c>
      <c r="X130" s="790"/>
      <c r="Y130" s="790"/>
      <c r="Z130" s="791"/>
      <c r="AA130" s="792">
        <v>2527445</v>
      </c>
      <c r="AB130" s="793"/>
      <c r="AC130" s="793"/>
      <c r="AD130" s="793"/>
      <c r="AE130" s="794"/>
      <c r="AF130" s="795">
        <v>2450718</v>
      </c>
      <c r="AG130" s="793"/>
      <c r="AH130" s="793"/>
      <c r="AI130" s="793"/>
      <c r="AJ130" s="794"/>
      <c r="AK130" s="795">
        <v>2533870</v>
      </c>
      <c r="AL130" s="793"/>
      <c r="AM130" s="793"/>
      <c r="AN130" s="793"/>
      <c r="AO130" s="794"/>
      <c r="AP130" s="796"/>
      <c r="AQ130" s="797"/>
      <c r="AR130" s="797"/>
      <c r="AS130" s="797"/>
      <c r="AT130" s="798"/>
      <c r="AU130" s="227"/>
      <c r="AV130" s="227"/>
      <c r="AW130" s="227"/>
      <c r="AX130" s="764" t="s">
        <v>504</v>
      </c>
      <c r="AY130" s="765"/>
      <c r="AZ130" s="765"/>
      <c r="BA130" s="765"/>
      <c r="BB130" s="765"/>
      <c r="BC130" s="765"/>
      <c r="BD130" s="765"/>
      <c r="BE130" s="766"/>
      <c r="BF130" s="767">
        <v>3.9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505</v>
      </c>
      <c r="X131" s="774"/>
      <c r="Y131" s="774"/>
      <c r="Z131" s="775"/>
      <c r="AA131" s="776">
        <v>9461414</v>
      </c>
      <c r="AB131" s="777"/>
      <c r="AC131" s="777"/>
      <c r="AD131" s="777"/>
      <c r="AE131" s="778"/>
      <c r="AF131" s="779">
        <v>9798858</v>
      </c>
      <c r="AG131" s="777"/>
      <c r="AH131" s="777"/>
      <c r="AI131" s="777"/>
      <c r="AJ131" s="778"/>
      <c r="AK131" s="779">
        <v>9470111</v>
      </c>
      <c r="AL131" s="777"/>
      <c r="AM131" s="777"/>
      <c r="AN131" s="777"/>
      <c r="AO131" s="778"/>
      <c r="AP131" s="780"/>
      <c r="AQ131" s="781"/>
      <c r="AR131" s="781"/>
      <c r="AS131" s="781"/>
      <c r="AT131" s="782"/>
      <c r="AU131" s="227"/>
      <c r="AV131" s="227"/>
      <c r="AW131" s="227"/>
      <c r="AX131" s="742" t="s">
        <v>506</v>
      </c>
      <c r="AY131" s="743"/>
      <c r="AZ131" s="743"/>
      <c r="BA131" s="743"/>
      <c r="BB131" s="743"/>
      <c r="BC131" s="743"/>
      <c r="BD131" s="743"/>
      <c r="BE131" s="744"/>
      <c r="BF131" s="745" t="s">
        <v>507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509</v>
      </c>
      <c r="W132" s="755"/>
      <c r="X132" s="755"/>
      <c r="Y132" s="755"/>
      <c r="Z132" s="756"/>
      <c r="AA132" s="757">
        <v>3.0127949159999998</v>
      </c>
      <c r="AB132" s="758"/>
      <c r="AC132" s="758"/>
      <c r="AD132" s="758"/>
      <c r="AE132" s="759"/>
      <c r="AF132" s="760">
        <v>4.2778250279999996</v>
      </c>
      <c r="AG132" s="758"/>
      <c r="AH132" s="758"/>
      <c r="AI132" s="758"/>
      <c r="AJ132" s="759"/>
      <c r="AK132" s="760">
        <v>4.6840316870000001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510</v>
      </c>
      <c r="W133" s="734"/>
      <c r="X133" s="734"/>
      <c r="Y133" s="734"/>
      <c r="Z133" s="735"/>
      <c r="AA133" s="736">
        <v>5.4</v>
      </c>
      <c r="AB133" s="737"/>
      <c r="AC133" s="737"/>
      <c r="AD133" s="737"/>
      <c r="AE133" s="738"/>
      <c r="AF133" s="736">
        <v>4.5</v>
      </c>
      <c r="AG133" s="737"/>
      <c r="AH133" s="737"/>
      <c r="AI133" s="737"/>
      <c r="AJ133" s="738"/>
      <c r="AK133" s="736">
        <v>3.9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BY5gWyyTFfTFHzHwMaqKeiuIztlQvL25SlEplIUUHA3SfBg/q6q/n9Vvi4oXA2CSxItHMVRzzK1sDDUbNcIGg==" saltValue="6O2JNvEtSOyNo9lxA9LH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ULdS7mWZtRPPHe/B4by5OHEjjXazabkbUkxRnzyY1eXrR6UuGbapH83zA4lT5dSna+2wzjBhfP/Y28HOtoLOA==" saltValue="flebazqAsY3Qa2nWJfuF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qLZzlpAQormvIg/0X3/uyfFRhWeTmldZTjINI3GD6gmAGsE9IkF/zJHmhweKCsGB11Mh3p6mS38ULQhTy6vIg==" saltValue="RSSx8Rv45ebVcXjef59J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31" t="s">
        <v>514</v>
      </c>
      <c r="AP7" s="265"/>
      <c r="AQ7" s="266" t="s">
        <v>515</v>
      </c>
      <c r="AR7" s="267"/>
    </row>
    <row r="8" spans="1:46" x14ac:dyDescent="0.15">
      <c r="A8" s="259"/>
      <c r="AK8" s="268"/>
      <c r="AL8" s="269"/>
      <c r="AM8" s="269"/>
      <c r="AN8" s="270"/>
      <c r="AO8" s="1132"/>
      <c r="AP8" s="271" t="s">
        <v>516</v>
      </c>
      <c r="AQ8" s="272" t="s">
        <v>517</v>
      </c>
      <c r="AR8" s="273" t="s">
        <v>518</v>
      </c>
    </row>
    <row r="9" spans="1:46" x14ac:dyDescent="0.15">
      <c r="A9" s="259"/>
      <c r="AK9" s="1143" t="s">
        <v>519</v>
      </c>
      <c r="AL9" s="1144"/>
      <c r="AM9" s="1144"/>
      <c r="AN9" s="1145"/>
      <c r="AO9" s="274">
        <v>4142799</v>
      </c>
      <c r="AP9" s="274">
        <v>158249</v>
      </c>
      <c r="AQ9" s="275">
        <v>96294</v>
      </c>
      <c r="AR9" s="276">
        <v>64.3</v>
      </c>
    </row>
    <row r="10" spans="1:46" ht="13.5" customHeight="1" x14ac:dyDescent="0.15">
      <c r="A10" s="259"/>
      <c r="AK10" s="1143" t="s">
        <v>520</v>
      </c>
      <c r="AL10" s="1144"/>
      <c r="AM10" s="1144"/>
      <c r="AN10" s="1145"/>
      <c r="AO10" s="277">
        <v>537</v>
      </c>
      <c r="AP10" s="277">
        <v>21</v>
      </c>
      <c r="AQ10" s="278">
        <v>9127</v>
      </c>
      <c r="AR10" s="279">
        <v>-99.8</v>
      </c>
    </row>
    <row r="11" spans="1:46" ht="13.5" customHeight="1" x14ac:dyDescent="0.15">
      <c r="A11" s="259"/>
      <c r="AK11" s="1143" t="s">
        <v>521</v>
      </c>
      <c r="AL11" s="1144"/>
      <c r="AM11" s="1144"/>
      <c r="AN11" s="1145"/>
      <c r="AO11" s="277">
        <v>133381</v>
      </c>
      <c r="AP11" s="277">
        <v>5095</v>
      </c>
      <c r="AQ11" s="278">
        <v>1877</v>
      </c>
      <c r="AR11" s="279">
        <v>171.4</v>
      </c>
    </row>
    <row r="12" spans="1:46" ht="13.5" customHeight="1" x14ac:dyDescent="0.15">
      <c r="A12" s="259"/>
      <c r="AK12" s="1143" t="s">
        <v>522</v>
      </c>
      <c r="AL12" s="1144"/>
      <c r="AM12" s="1144"/>
      <c r="AN12" s="1145"/>
      <c r="AO12" s="277" t="s">
        <v>523</v>
      </c>
      <c r="AP12" s="277" t="s">
        <v>523</v>
      </c>
      <c r="AQ12" s="278">
        <v>3</v>
      </c>
      <c r="AR12" s="279" t="s">
        <v>523</v>
      </c>
    </row>
    <row r="13" spans="1:46" ht="13.5" customHeight="1" x14ac:dyDescent="0.15">
      <c r="A13" s="259"/>
      <c r="AK13" s="1143" t="s">
        <v>524</v>
      </c>
      <c r="AL13" s="1144"/>
      <c r="AM13" s="1144"/>
      <c r="AN13" s="1145"/>
      <c r="AO13" s="277">
        <v>230386</v>
      </c>
      <c r="AP13" s="277">
        <v>8800</v>
      </c>
      <c r="AQ13" s="278">
        <v>3892</v>
      </c>
      <c r="AR13" s="279">
        <v>126.1</v>
      </c>
    </row>
    <row r="14" spans="1:46" ht="13.5" customHeight="1" x14ac:dyDescent="0.15">
      <c r="A14" s="259"/>
      <c r="AK14" s="1143" t="s">
        <v>525</v>
      </c>
      <c r="AL14" s="1144"/>
      <c r="AM14" s="1144"/>
      <c r="AN14" s="1145"/>
      <c r="AO14" s="277">
        <v>40806</v>
      </c>
      <c r="AP14" s="277">
        <v>1559</v>
      </c>
      <c r="AQ14" s="278">
        <v>2462</v>
      </c>
      <c r="AR14" s="279">
        <v>-36.700000000000003</v>
      </c>
    </row>
    <row r="15" spans="1:46" ht="13.5" customHeight="1" x14ac:dyDescent="0.15">
      <c r="A15" s="259"/>
      <c r="AK15" s="1146" t="s">
        <v>526</v>
      </c>
      <c r="AL15" s="1147"/>
      <c r="AM15" s="1147"/>
      <c r="AN15" s="1148"/>
      <c r="AO15" s="277">
        <v>-281438</v>
      </c>
      <c r="AP15" s="277">
        <v>-10751</v>
      </c>
      <c r="AQ15" s="278">
        <v>-6988</v>
      </c>
      <c r="AR15" s="279">
        <v>53.8</v>
      </c>
    </row>
    <row r="16" spans="1:46" x14ac:dyDescent="0.15">
      <c r="A16" s="259"/>
      <c r="AK16" s="1146" t="s">
        <v>195</v>
      </c>
      <c r="AL16" s="1147"/>
      <c r="AM16" s="1147"/>
      <c r="AN16" s="1148"/>
      <c r="AO16" s="277">
        <v>4266471</v>
      </c>
      <c r="AP16" s="277">
        <v>162973</v>
      </c>
      <c r="AQ16" s="278">
        <v>106666</v>
      </c>
      <c r="AR16" s="279">
        <v>52.8</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49" t="s">
        <v>531</v>
      </c>
      <c r="AL21" s="1150"/>
      <c r="AM21" s="1150"/>
      <c r="AN21" s="1151"/>
      <c r="AO21" s="289">
        <v>15.47</v>
      </c>
      <c r="AP21" s="290">
        <v>10.06</v>
      </c>
      <c r="AQ21" s="291">
        <v>5.41</v>
      </c>
      <c r="AS21" s="292"/>
      <c r="AT21" s="288"/>
    </row>
    <row r="22" spans="1:46" s="260" customFormat="1" x14ac:dyDescent="0.15">
      <c r="A22" s="288"/>
      <c r="AK22" s="1149" t="s">
        <v>532</v>
      </c>
      <c r="AL22" s="1150"/>
      <c r="AM22" s="1150"/>
      <c r="AN22" s="1151"/>
      <c r="AO22" s="293">
        <v>100.6</v>
      </c>
      <c r="AP22" s="294">
        <v>97.2</v>
      </c>
      <c r="AQ22" s="295">
        <v>3.4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533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31" t="s">
        <v>514</v>
      </c>
      <c r="AP30" s="265"/>
      <c r="AQ30" s="266" t="s">
        <v>515</v>
      </c>
      <c r="AR30" s="267"/>
    </row>
    <row r="31" spans="1:46" x14ac:dyDescent="0.15">
      <c r="A31" s="259"/>
      <c r="AK31" s="268"/>
      <c r="AL31" s="269"/>
      <c r="AM31" s="269"/>
      <c r="AN31" s="270"/>
      <c r="AO31" s="1132"/>
      <c r="AP31" s="271" t="s">
        <v>516</v>
      </c>
      <c r="AQ31" s="272" t="s">
        <v>517</v>
      </c>
      <c r="AR31" s="273" t="s">
        <v>518</v>
      </c>
    </row>
    <row r="32" spans="1:46" ht="27" customHeight="1" x14ac:dyDescent="0.15">
      <c r="A32" s="259"/>
      <c r="AK32" s="1133" t="s">
        <v>536</v>
      </c>
      <c r="AL32" s="1134"/>
      <c r="AM32" s="1134"/>
      <c r="AN32" s="1135"/>
      <c r="AO32" s="303">
        <v>2553504</v>
      </c>
      <c r="AP32" s="303">
        <v>97540</v>
      </c>
      <c r="AQ32" s="304">
        <v>68340</v>
      </c>
      <c r="AR32" s="305">
        <v>42.7</v>
      </c>
    </row>
    <row r="33" spans="1:46" ht="13.5" customHeight="1" x14ac:dyDescent="0.15">
      <c r="A33" s="259"/>
      <c r="AK33" s="1133" t="s">
        <v>537</v>
      </c>
      <c r="AL33" s="1134"/>
      <c r="AM33" s="1134"/>
      <c r="AN33" s="1135"/>
      <c r="AO33" s="303" t="s">
        <v>523</v>
      </c>
      <c r="AP33" s="303" t="s">
        <v>523</v>
      </c>
      <c r="AQ33" s="304" t="s">
        <v>523</v>
      </c>
      <c r="AR33" s="305" t="s">
        <v>523</v>
      </c>
    </row>
    <row r="34" spans="1:46" ht="27" customHeight="1" x14ac:dyDescent="0.15">
      <c r="A34" s="259"/>
      <c r="AK34" s="1133" t="s">
        <v>538</v>
      </c>
      <c r="AL34" s="1134"/>
      <c r="AM34" s="1134"/>
      <c r="AN34" s="1135"/>
      <c r="AO34" s="303" t="s">
        <v>523</v>
      </c>
      <c r="AP34" s="303" t="s">
        <v>523</v>
      </c>
      <c r="AQ34" s="304">
        <v>8</v>
      </c>
      <c r="AR34" s="305" t="s">
        <v>523</v>
      </c>
    </row>
    <row r="35" spans="1:46" ht="27" customHeight="1" x14ac:dyDescent="0.15">
      <c r="A35" s="259"/>
      <c r="AK35" s="1133" t="s">
        <v>539</v>
      </c>
      <c r="AL35" s="1134"/>
      <c r="AM35" s="1134"/>
      <c r="AN35" s="1135"/>
      <c r="AO35" s="303">
        <v>443473</v>
      </c>
      <c r="AP35" s="303">
        <v>16940</v>
      </c>
      <c r="AQ35" s="304">
        <v>18092</v>
      </c>
      <c r="AR35" s="305">
        <v>-6.4</v>
      </c>
    </row>
    <row r="36" spans="1:46" ht="27" customHeight="1" x14ac:dyDescent="0.15">
      <c r="A36" s="259"/>
      <c r="AK36" s="1133" t="s">
        <v>540</v>
      </c>
      <c r="AL36" s="1134"/>
      <c r="AM36" s="1134"/>
      <c r="AN36" s="1135"/>
      <c r="AO36" s="303" t="s">
        <v>523</v>
      </c>
      <c r="AP36" s="303" t="s">
        <v>523</v>
      </c>
      <c r="AQ36" s="304">
        <v>2835</v>
      </c>
      <c r="AR36" s="305" t="s">
        <v>523</v>
      </c>
    </row>
    <row r="37" spans="1:46" ht="13.5" customHeight="1" x14ac:dyDescent="0.15">
      <c r="A37" s="259"/>
      <c r="AK37" s="1133" t="s">
        <v>541</v>
      </c>
      <c r="AL37" s="1134"/>
      <c r="AM37" s="1134"/>
      <c r="AN37" s="1135"/>
      <c r="AO37" s="303" t="s">
        <v>523</v>
      </c>
      <c r="AP37" s="303" t="s">
        <v>523</v>
      </c>
      <c r="AQ37" s="304">
        <v>473</v>
      </c>
      <c r="AR37" s="305" t="s">
        <v>523</v>
      </c>
    </row>
    <row r="38" spans="1:46" ht="27" customHeight="1" x14ac:dyDescent="0.15">
      <c r="A38" s="259"/>
      <c r="AK38" s="1136" t="s">
        <v>542</v>
      </c>
      <c r="AL38" s="1137"/>
      <c r="AM38" s="1137"/>
      <c r="AN38" s="1138"/>
      <c r="AO38" s="306" t="s">
        <v>523</v>
      </c>
      <c r="AP38" s="306" t="s">
        <v>523</v>
      </c>
      <c r="AQ38" s="307">
        <v>2</v>
      </c>
      <c r="AR38" s="295" t="s">
        <v>523</v>
      </c>
      <c r="AS38" s="302"/>
    </row>
    <row r="39" spans="1:46" x14ac:dyDescent="0.15">
      <c r="A39" s="259"/>
      <c r="AK39" s="1136" t="s">
        <v>543</v>
      </c>
      <c r="AL39" s="1137"/>
      <c r="AM39" s="1137"/>
      <c r="AN39" s="1138"/>
      <c r="AO39" s="303">
        <v>-19524</v>
      </c>
      <c r="AP39" s="303">
        <v>-746</v>
      </c>
      <c r="AQ39" s="304">
        <v>-2965</v>
      </c>
      <c r="AR39" s="305">
        <v>-74.8</v>
      </c>
      <c r="AS39" s="302"/>
    </row>
    <row r="40" spans="1:46" ht="27" customHeight="1" x14ac:dyDescent="0.15">
      <c r="A40" s="259"/>
      <c r="AK40" s="1133" t="s">
        <v>544</v>
      </c>
      <c r="AL40" s="1134"/>
      <c r="AM40" s="1134"/>
      <c r="AN40" s="1135"/>
      <c r="AO40" s="303">
        <v>-2533870</v>
      </c>
      <c r="AP40" s="303">
        <v>-96790</v>
      </c>
      <c r="AQ40" s="304">
        <v>-61502</v>
      </c>
      <c r="AR40" s="305">
        <v>57.4</v>
      </c>
      <c r="AS40" s="302"/>
    </row>
    <row r="41" spans="1:46" x14ac:dyDescent="0.15">
      <c r="A41" s="259"/>
      <c r="AK41" s="1139" t="s">
        <v>310</v>
      </c>
      <c r="AL41" s="1140"/>
      <c r="AM41" s="1140"/>
      <c r="AN41" s="1141"/>
      <c r="AO41" s="303">
        <v>443583</v>
      </c>
      <c r="AP41" s="303">
        <v>16944</v>
      </c>
      <c r="AQ41" s="304">
        <v>25283</v>
      </c>
      <c r="AR41" s="305">
        <v>-33</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26" t="s">
        <v>514</v>
      </c>
      <c r="AN49" s="1128" t="s">
        <v>548</v>
      </c>
      <c r="AO49" s="1129"/>
      <c r="AP49" s="1129"/>
      <c r="AQ49" s="1129"/>
      <c r="AR49" s="1130"/>
    </row>
    <row r="50" spans="1:44" x14ac:dyDescent="0.15">
      <c r="A50" s="259"/>
      <c r="AK50" s="317"/>
      <c r="AL50" s="318"/>
      <c r="AM50" s="1127"/>
      <c r="AN50" s="319" t="s">
        <v>549</v>
      </c>
      <c r="AO50" s="320" t="s">
        <v>550</v>
      </c>
      <c r="AP50" s="321" t="s">
        <v>551</v>
      </c>
      <c r="AQ50" s="322" t="s">
        <v>552</v>
      </c>
      <c r="AR50" s="323" t="s">
        <v>553</v>
      </c>
    </row>
    <row r="51" spans="1:44" x14ac:dyDescent="0.15">
      <c r="A51" s="259"/>
      <c r="AK51" s="315" t="s">
        <v>554</v>
      </c>
      <c r="AL51" s="316"/>
      <c r="AM51" s="324">
        <v>3084207</v>
      </c>
      <c r="AN51" s="325">
        <v>109462</v>
      </c>
      <c r="AO51" s="326">
        <v>11.7</v>
      </c>
      <c r="AP51" s="327">
        <v>83774</v>
      </c>
      <c r="AQ51" s="328">
        <v>-1.5</v>
      </c>
      <c r="AR51" s="329">
        <v>13.2</v>
      </c>
    </row>
    <row r="52" spans="1:44" x14ac:dyDescent="0.15">
      <c r="A52" s="259"/>
      <c r="AK52" s="330"/>
      <c r="AL52" s="331" t="s">
        <v>555</v>
      </c>
      <c r="AM52" s="332">
        <v>1936936</v>
      </c>
      <c r="AN52" s="333">
        <v>68744</v>
      </c>
      <c r="AO52" s="334">
        <v>11.9</v>
      </c>
      <c r="AP52" s="335">
        <v>52179</v>
      </c>
      <c r="AQ52" s="336">
        <v>2.7</v>
      </c>
      <c r="AR52" s="337">
        <v>9.1999999999999993</v>
      </c>
    </row>
    <row r="53" spans="1:44" x14ac:dyDescent="0.15">
      <c r="A53" s="259"/>
      <c r="AK53" s="315" t="s">
        <v>556</v>
      </c>
      <c r="AL53" s="316"/>
      <c r="AM53" s="324">
        <v>4848146</v>
      </c>
      <c r="AN53" s="325">
        <v>175137</v>
      </c>
      <c r="AO53" s="326">
        <v>60</v>
      </c>
      <c r="AP53" s="327">
        <v>132981</v>
      </c>
      <c r="AQ53" s="328">
        <v>58.7</v>
      </c>
      <c r="AR53" s="329">
        <v>1.3</v>
      </c>
    </row>
    <row r="54" spans="1:44" x14ac:dyDescent="0.15">
      <c r="A54" s="259"/>
      <c r="AK54" s="330"/>
      <c r="AL54" s="331" t="s">
        <v>555</v>
      </c>
      <c r="AM54" s="332">
        <v>2273773</v>
      </c>
      <c r="AN54" s="333">
        <v>82139</v>
      </c>
      <c r="AO54" s="334">
        <v>19.5</v>
      </c>
      <c r="AP54" s="335">
        <v>56973</v>
      </c>
      <c r="AQ54" s="336">
        <v>9.1999999999999993</v>
      </c>
      <c r="AR54" s="337">
        <v>10.3</v>
      </c>
    </row>
    <row r="55" spans="1:44" x14ac:dyDescent="0.15">
      <c r="A55" s="259"/>
      <c r="AK55" s="315" t="s">
        <v>557</v>
      </c>
      <c r="AL55" s="316"/>
      <c r="AM55" s="324">
        <v>4579801</v>
      </c>
      <c r="AN55" s="325">
        <v>168604</v>
      </c>
      <c r="AO55" s="326">
        <v>-3.7</v>
      </c>
      <c r="AP55" s="327">
        <v>128523</v>
      </c>
      <c r="AQ55" s="328">
        <v>-3.4</v>
      </c>
      <c r="AR55" s="329">
        <v>-0.3</v>
      </c>
    </row>
    <row r="56" spans="1:44" x14ac:dyDescent="0.15">
      <c r="A56" s="259"/>
      <c r="AK56" s="330"/>
      <c r="AL56" s="331" t="s">
        <v>555</v>
      </c>
      <c r="AM56" s="332">
        <v>1849424</v>
      </c>
      <c r="AN56" s="333">
        <v>68086</v>
      </c>
      <c r="AO56" s="334">
        <v>-17.100000000000001</v>
      </c>
      <c r="AP56" s="335">
        <v>56792</v>
      </c>
      <c r="AQ56" s="336">
        <v>-0.3</v>
      </c>
      <c r="AR56" s="337">
        <v>-16.8</v>
      </c>
    </row>
    <row r="57" spans="1:44" x14ac:dyDescent="0.15">
      <c r="A57" s="259"/>
      <c r="AK57" s="315" t="s">
        <v>558</v>
      </c>
      <c r="AL57" s="316"/>
      <c r="AM57" s="324">
        <v>5269483</v>
      </c>
      <c r="AN57" s="325">
        <v>198526</v>
      </c>
      <c r="AO57" s="326">
        <v>17.7</v>
      </c>
      <c r="AP57" s="327">
        <v>92919</v>
      </c>
      <c r="AQ57" s="328">
        <v>-27.7</v>
      </c>
      <c r="AR57" s="329">
        <v>45.4</v>
      </c>
    </row>
    <row r="58" spans="1:44" x14ac:dyDescent="0.15">
      <c r="A58" s="259"/>
      <c r="AK58" s="330"/>
      <c r="AL58" s="331" t="s">
        <v>555</v>
      </c>
      <c r="AM58" s="332">
        <v>3445236</v>
      </c>
      <c r="AN58" s="333">
        <v>129798</v>
      </c>
      <c r="AO58" s="334">
        <v>90.6</v>
      </c>
      <c r="AP58" s="335">
        <v>54128</v>
      </c>
      <c r="AQ58" s="336">
        <v>-4.7</v>
      </c>
      <c r="AR58" s="337">
        <v>95.3</v>
      </c>
    </row>
    <row r="59" spans="1:44" x14ac:dyDescent="0.15">
      <c r="A59" s="259"/>
      <c r="AK59" s="315" t="s">
        <v>559</v>
      </c>
      <c r="AL59" s="316"/>
      <c r="AM59" s="324">
        <v>3761525</v>
      </c>
      <c r="AN59" s="325">
        <v>143685</v>
      </c>
      <c r="AO59" s="326">
        <v>-27.6</v>
      </c>
      <c r="AP59" s="327">
        <v>103663</v>
      </c>
      <c r="AQ59" s="328">
        <v>11.6</v>
      </c>
      <c r="AR59" s="329">
        <v>-39.200000000000003</v>
      </c>
    </row>
    <row r="60" spans="1:44" x14ac:dyDescent="0.15">
      <c r="A60" s="259"/>
      <c r="AK60" s="330"/>
      <c r="AL60" s="331" t="s">
        <v>555</v>
      </c>
      <c r="AM60" s="332">
        <v>1872068</v>
      </c>
      <c r="AN60" s="333">
        <v>71510</v>
      </c>
      <c r="AO60" s="334">
        <v>-44.9</v>
      </c>
      <c r="AP60" s="335">
        <v>64346</v>
      </c>
      <c r="AQ60" s="336">
        <v>18.899999999999999</v>
      </c>
      <c r="AR60" s="337">
        <v>-63.8</v>
      </c>
    </row>
    <row r="61" spans="1:44" x14ac:dyDescent="0.15">
      <c r="A61" s="259"/>
      <c r="AK61" s="315" t="s">
        <v>560</v>
      </c>
      <c r="AL61" s="338"/>
      <c r="AM61" s="324">
        <v>4308632</v>
      </c>
      <c r="AN61" s="325">
        <v>159083</v>
      </c>
      <c r="AO61" s="326">
        <v>11.6</v>
      </c>
      <c r="AP61" s="327">
        <v>108372</v>
      </c>
      <c r="AQ61" s="339">
        <v>7.5</v>
      </c>
      <c r="AR61" s="329">
        <v>4.0999999999999996</v>
      </c>
    </row>
    <row r="62" spans="1:44" x14ac:dyDescent="0.15">
      <c r="A62" s="259"/>
      <c r="AK62" s="330"/>
      <c r="AL62" s="331" t="s">
        <v>555</v>
      </c>
      <c r="AM62" s="332">
        <v>2275487</v>
      </c>
      <c r="AN62" s="333">
        <v>84055</v>
      </c>
      <c r="AO62" s="334">
        <v>12</v>
      </c>
      <c r="AP62" s="335">
        <v>56884</v>
      </c>
      <c r="AQ62" s="336">
        <v>5.2</v>
      </c>
      <c r="AR62" s="337">
        <v>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A4vyuxuu1V+r21dcsFB5987OcFp6QUftTpTefWXlxdLTNcZLAElEkEMLVpsuBfdVPFb+47EoRjwMmMYCXVPnQ==" saltValue="gP+UTGha2lLs40YN0DXo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MVXisLFKzL+VNFQFDi2MVu2qRQFI3bcvOwQGmX6wpgxxOm7hDAzLTlJKZd/OYM9u8MZX9W9TagmICiPiLoWp1w==" saltValue="FfSc6MgisEA4hHsvtR18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fn53SC45dBsDq7SDWt/jf4Tmo2HYGleu3kuHPsOtc47B65BBPL2fEkilE8gtZQoX26epJv6I2NDLLaUppWmRMQ==" saltValue="+pw0j5dBF/RwPNzjj2n5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52" t="s">
        <v>3</v>
      </c>
      <c r="D47" s="1152"/>
      <c r="E47" s="1153"/>
      <c r="F47" s="11">
        <v>31.56</v>
      </c>
      <c r="G47" s="12">
        <v>29.9</v>
      </c>
      <c r="H47" s="12">
        <v>28.5</v>
      </c>
      <c r="I47" s="12">
        <v>34.6</v>
      </c>
      <c r="J47" s="13">
        <v>36.76</v>
      </c>
    </row>
    <row r="48" spans="2:10" ht="57.75" customHeight="1" x14ac:dyDescent="0.15">
      <c r="B48" s="14"/>
      <c r="C48" s="1154" t="s">
        <v>4</v>
      </c>
      <c r="D48" s="1154"/>
      <c r="E48" s="1155"/>
      <c r="F48" s="15">
        <v>3.49</v>
      </c>
      <c r="G48" s="16">
        <v>3.64</v>
      </c>
      <c r="H48" s="16">
        <v>4.7699999999999996</v>
      </c>
      <c r="I48" s="16">
        <v>5.66</v>
      </c>
      <c r="J48" s="17">
        <v>4.54</v>
      </c>
    </row>
    <row r="49" spans="2:10" ht="57.75" customHeight="1" thickBot="1" x14ac:dyDescent="0.2">
      <c r="B49" s="18"/>
      <c r="C49" s="1156" t="s">
        <v>5</v>
      </c>
      <c r="D49" s="1156"/>
      <c r="E49" s="1157"/>
      <c r="F49" s="19">
        <v>2.13</v>
      </c>
      <c r="G49" s="20" t="s">
        <v>569</v>
      </c>
      <c r="H49" s="20">
        <v>7.47</v>
      </c>
      <c r="I49" s="20">
        <v>7.7</v>
      </c>
      <c r="J49" s="21">
        <v>3.41</v>
      </c>
    </row>
    <row r="50" spans="2:10" x14ac:dyDescent="0.15"/>
  </sheetData>
  <sheetProtection algorithmName="SHA-512" hashValue="dhn5Ex43CTnmKr4k88AKPjzCGuI1IQufYkj5a5z1n69iCljDCH3u77tfGZJY86obuNu6t870GAN3PZAI+K/GdA==" saltValue="UAOtFnZmlXpgfIwae2W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G34" sqref="G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62" t="s">
        <v>570</v>
      </c>
      <c r="D34" s="1162"/>
      <c r="E34" s="1163"/>
      <c r="F34" s="32">
        <v>6.45</v>
      </c>
      <c r="G34" s="33">
        <v>5.48</v>
      </c>
      <c r="H34" s="33">
        <v>7.85</v>
      </c>
      <c r="I34" s="33">
        <v>11.52</v>
      </c>
      <c r="J34" s="34">
        <v>11.76</v>
      </c>
      <c r="K34" s="22"/>
      <c r="L34" s="22"/>
      <c r="M34" s="22"/>
      <c r="N34" s="22"/>
      <c r="O34" s="22"/>
      <c r="P34" s="22"/>
    </row>
    <row r="35" spans="1:16" ht="39" customHeight="1" x14ac:dyDescent="0.15">
      <c r="A35" s="22"/>
      <c r="B35" s="35"/>
      <c r="C35" s="1158" t="s">
        <v>571</v>
      </c>
      <c r="D35" s="1158"/>
      <c r="E35" s="1159"/>
      <c r="F35" s="36">
        <v>3.48</v>
      </c>
      <c r="G35" s="37">
        <v>3.63</v>
      </c>
      <c r="H35" s="37">
        <v>4.76</v>
      </c>
      <c r="I35" s="37">
        <v>5.61</v>
      </c>
      <c r="J35" s="38">
        <v>4.49</v>
      </c>
      <c r="K35" s="22"/>
      <c r="L35" s="22"/>
      <c r="M35" s="22"/>
      <c r="N35" s="22"/>
      <c r="O35" s="22"/>
      <c r="P35" s="22"/>
    </row>
    <row r="36" spans="1:16" ht="39" customHeight="1" x14ac:dyDescent="0.15">
      <c r="A36" s="22"/>
      <c r="B36" s="35"/>
      <c r="C36" s="1158" t="s">
        <v>572</v>
      </c>
      <c r="D36" s="1158"/>
      <c r="E36" s="1159"/>
      <c r="F36" s="36">
        <v>0.37</v>
      </c>
      <c r="G36" s="37">
        <v>0.33</v>
      </c>
      <c r="H36" s="37">
        <v>0.79</v>
      </c>
      <c r="I36" s="37">
        <v>1.03</v>
      </c>
      <c r="J36" s="38">
        <v>1.1299999999999999</v>
      </c>
      <c r="K36" s="22"/>
      <c r="L36" s="22"/>
      <c r="M36" s="22"/>
      <c r="N36" s="22"/>
      <c r="O36" s="22"/>
      <c r="P36" s="22"/>
    </row>
    <row r="37" spans="1:16" ht="39" customHeight="1" x14ac:dyDescent="0.15">
      <c r="A37" s="22"/>
      <c r="B37" s="35"/>
      <c r="C37" s="1158" t="s">
        <v>573</v>
      </c>
      <c r="D37" s="1158"/>
      <c r="E37" s="1159"/>
      <c r="F37" s="36">
        <v>0.56999999999999995</v>
      </c>
      <c r="G37" s="37">
        <v>0.66</v>
      </c>
      <c r="H37" s="37">
        <v>0.82</v>
      </c>
      <c r="I37" s="37">
        <v>1</v>
      </c>
      <c r="J37" s="38">
        <v>1.05</v>
      </c>
      <c r="K37" s="22"/>
      <c r="L37" s="22"/>
      <c r="M37" s="22"/>
      <c r="N37" s="22"/>
      <c r="O37" s="22"/>
      <c r="P37" s="22"/>
    </row>
    <row r="38" spans="1:16" ht="39" customHeight="1" x14ac:dyDescent="0.15">
      <c r="A38" s="22"/>
      <c r="B38" s="35"/>
      <c r="C38" s="1158" t="s">
        <v>574</v>
      </c>
      <c r="D38" s="1158"/>
      <c r="E38" s="1159"/>
      <c r="F38" s="36">
        <v>0.7</v>
      </c>
      <c r="G38" s="37">
        <v>0.84</v>
      </c>
      <c r="H38" s="37">
        <v>1.06</v>
      </c>
      <c r="I38" s="37">
        <v>1.04</v>
      </c>
      <c r="J38" s="38">
        <v>0.74</v>
      </c>
      <c r="K38" s="22"/>
      <c r="L38" s="22"/>
      <c r="M38" s="22"/>
      <c r="N38" s="22"/>
      <c r="O38" s="22"/>
      <c r="P38" s="22"/>
    </row>
    <row r="39" spans="1:16" ht="39" customHeight="1" x14ac:dyDescent="0.15">
      <c r="A39" s="22"/>
      <c r="B39" s="35"/>
      <c r="C39" s="1158" t="s">
        <v>575</v>
      </c>
      <c r="D39" s="1158"/>
      <c r="E39" s="1159"/>
      <c r="F39" s="36" t="s">
        <v>523</v>
      </c>
      <c r="G39" s="37" t="s">
        <v>523</v>
      </c>
      <c r="H39" s="37">
        <v>0.54</v>
      </c>
      <c r="I39" s="37">
        <v>0.57999999999999996</v>
      </c>
      <c r="J39" s="38">
        <v>0.59</v>
      </c>
      <c r="K39" s="22"/>
      <c r="L39" s="22"/>
      <c r="M39" s="22"/>
      <c r="N39" s="22"/>
      <c r="O39" s="22"/>
      <c r="P39" s="22"/>
    </row>
    <row r="40" spans="1:16" ht="39" customHeight="1" x14ac:dyDescent="0.15">
      <c r="A40" s="22"/>
      <c r="B40" s="35"/>
      <c r="C40" s="1158" t="s">
        <v>576</v>
      </c>
      <c r="D40" s="1158"/>
      <c r="E40" s="1159"/>
      <c r="F40" s="36">
        <v>0.64</v>
      </c>
      <c r="G40" s="37">
        <v>0.3</v>
      </c>
      <c r="H40" s="37">
        <v>0.41</v>
      </c>
      <c r="I40" s="37">
        <v>0.38</v>
      </c>
      <c r="J40" s="38">
        <v>0.46</v>
      </c>
      <c r="K40" s="22"/>
      <c r="L40" s="22"/>
      <c r="M40" s="22"/>
      <c r="N40" s="22"/>
      <c r="O40" s="22"/>
      <c r="P40" s="22"/>
    </row>
    <row r="41" spans="1:16" ht="39" customHeight="1" x14ac:dyDescent="0.15">
      <c r="A41" s="22"/>
      <c r="B41" s="35"/>
      <c r="C41" s="1158" t="s">
        <v>577</v>
      </c>
      <c r="D41" s="1158"/>
      <c r="E41" s="1159"/>
      <c r="F41" s="36">
        <v>0</v>
      </c>
      <c r="G41" s="37">
        <v>0</v>
      </c>
      <c r="H41" s="37">
        <v>0.01</v>
      </c>
      <c r="I41" s="37">
        <v>0.04</v>
      </c>
      <c r="J41" s="38">
        <v>0.04</v>
      </c>
      <c r="K41" s="22"/>
      <c r="L41" s="22"/>
      <c r="M41" s="22"/>
      <c r="N41" s="22"/>
      <c r="O41" s="22"/>
      <c r="P41" s="22"/>
    </row>
    <row r="42" spans="1:16" ht="39" customHeight="1" x14ac:dyDescent="0.15">
      <c r="A42" s="22"/>
      <c r="B42" s="39"/>
      <c r="C42" s="1158" t="s">
        <v>578</v>
      </c>
      <c r="D42" s="1158"/>
      <c r="E42" s="1159"/>
      <c r="F42" s="36" t="s">
        <v>523</v>
      </c>
      <c r="G42" s="37" t="s">
        <v>523</v>
      </c>
      <c r="H42" s="37" t="s">
        <v>523</v>
      </c>
      <c r="I42" s="37" t="s">
        <v>523</v>
      </c>
      <c r="J42" s="38" t="s">
        <v>523</v>
      </c>
      <c r="K42" s="22"/>
      <c r="L42" s="22"/>
      <c r="M42" s="22"/>
      <c r="N42" s="22"/>
      <c r="O42" s="22"/>
      <c r="P42" s="22"/>
    </row>
    <row r="43" spans="1:16" ht="39" customHeight="1" thickBot="1" x14ac:dyDescent="0.2">
      <c r="A43" s="22"/>
      <c r="B43" s="40"/>
      <c r="C43" s="1160" t="s">
        <v>579</v>
      </c>
      <c r="D43" s="1160"/>
      <c r="E43" s="1161"/>
      <c r="F43" s="41">
        <v>0.14000000000000001</v>
      </c>
      <c r="G43" s="42">
        <v>0.44</v>
      </c>
      <c r="H43" s="42">
        <v>0.01</v>
      </c>
      <c r="I43" s="42">
        <v>0.01</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qcaO+rSNU5rLwNFWf+uD/VAfXd+T7GeyKNOxw/LkvLDec0TYfFbnsXlcgQflmxTyFWi3B886rx5QHZdY3UlaA==" saltValue="SGUl3O/RH5BUzyMjQuMX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2446</v>
      </c>
      <c r="L45" s="58">
        <v>2358</v>
      </c>
      <c r="M45" s="58">
        <v>2365</v>
      </c>
      <c r="N45" s="58">
        <v>2464</v>
      </c>
      <c r="O45" s="59">
        <v>2554</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523</v>
      </c>
      <c r="L46" s="62" t="s">
        <v>523</v>
      </c>
      <c r="M46" s="62" t="s">
        <v>523</v>
      </c>
      <c r="N46" s="62" t="s">
        <v>523</v>
      </c>
      <c r="O46" s="63" t="s">
        <v>523</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523</v>
      </c>
      <c r="L47" s="62" t="s">
        <v>523</v>
      </c>
      <c r="M47" s="62" t="s">
        <v>523</v>
      </c>
      <c r="N47" s="62" t="s">
        <v>523</v>
      </c>
      <c r="O47" s="63" t="s">
        <v>523</v>
      </c>
      <c r="P47" s="46"/>
      <c r="Q47" s="46"/>
      <c r="R47" s="46"/>
      <c r="S47" s="46"/>
      <c r="T47" s="46"/>
      <c r="U47" s="46"/>
    </row>
    <row r="48" spans="1:21" ht="30.75" customHeight="1" x14ac:dyDescent="0.15">
      <c r="A48" s="46"/>
      <c r="B48" s="1189"/>
      <c r="C48" s="1190"/>
      <c r="D48" s="60"/>
      <c r="E48" s="1166" t="s">
        <v>15</v>
      </c>
      <c r="F48" s="1166"/>
      <c r="G48" s="1166"/>
      <c r="H48" s="1166"/>
      <c r="I48" s="1166"/>
      <c r="J48" s="1167"/>
      <c r="K48" s="61">
        <v>669</v>
      </c>
      <c r="L48" s="62">
        <v>672</v>
      </c>
      <c r="M48" s="62">
        <v>486</v>
      </c>
      <c r="N48" s="62">
        <v>437</v>
      </c>
      <c r="O48" s="63">
        <v>443</v>
      </c>
      <c r="P48" s="46"/>
      <c r="Q48" s="46"/>
      <c r="R48" s="46"/>
      <c r="S48" s="46"/>
      <c r="T48" s="46"/>
      <c r="U48" s="46"/>
    </row>
    <row r="49" spans="1:21" ht="30.75" customHeight="1" x14ac:dyDescent="0.15">
      <c r="A49" s="46"/>
      <c r="B49" s="1189"/>
      <c r="C49" s="1190"/>
      <c r="D49" s="60"/>
      <c r="E49" s="1166" t="s">
        <v>16</v>
      </c>
      <c r="F49" s="1166"/>
      <c r="G49" s="1166"/>
      <c r="H49" s="1166"/>
      <c r="I49" s="1166"/>
      <c r="J49" s="1167"/>
      <c r="K49" s="61" t="s">
        <v>523</v>
      </c>
      <c r="L49" s="62" t="s">
        <v>523</v>
      </c>
      <c r="M49" s="62" t="s">
        <v>523</v>
      </c>
      <c r="N49" s="62" t="s">
        <v>523</v>
      </c>
      <c r="O49" s="63" t="s">
        <v>523</v>
      </c>
      <c r="P49" s="46"/>
      <c r="Q49" s="46"/>
      <c r="R49" s="46"/>
      <c r="S49" s="46"/>
      <c r="T49" s="46"/>
      <c r="U49" s="46"/>
    </row>
    <row r="50" spans="1:21" ht="30.75" customHeight="1" x14ac:dyDescent="0.15">
      <c r="A50" s="46"/>
      <c r="B50" s="1189"/>
      <c r="C50" s="1190"/>
      <c r="D50" s="60"/>
      <c r="E50" s="1166" t="s">
        <v>17</v>
      </c>
      <c r="F50" s="1166"/>
      <c r="G50" s="1166"/>
      <c r="H50" s="1166"/>
      <c r="I50" s="1166"/>
      <c r="J50" s="1167"/>
      <c r="K50" s="61" t="s">
        <v>523</v>
      </c>
      <c r="L50" s="62" t="s">
        <v>523</v>
      </c>
      <c r="M50" s="62" t="s">
        <v>523</v>
      </c>
      <c r="N50" s="62" t="s">
        <v>523</v>
      </c>
      <c r="O50" s="63" t="s">
        <v>523</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523</v>
      </c>
      <c r="L51" s="62" t="s">
        <v>523</v>
      </c>
      <c r="M51" s="62" t="s">
        <v>523</v>
      </c>
      <c r="N51" s="62" t="s">
        <v>523</v>
      </c>
      <c r="O51" s="63" t="s">
        <v>523</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2454</v>
      </c>
      <c r="L52" s="62">
        <v>2433</v>
      </c>
      <c r="M52" s="62">
        <v>2566</v>
      </c>
      <c r="N52" s="62">
        <v>2482</v>
      </c>
      <c r="O52" s="63">
        <v>2554</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661</v>
      </c>
      <c r="L53" s="67">
        <v>597</v>
      </c>
      <c r="M53" s="67">
        <v>285</v>
      </c>
      <c r="N53" s="67">
        <v>419</v>
      </c>
      <c r="O53" s="68">
        <v>443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Wgyx9dgvblgQW3zdTaR7Tdd+IkAYCPaL6EC4S+oAHZMGleDjdUt44nVi2LZqO/as8n90tz8a2UjU7iXb6or2g==" saltValue="9I2kSkMbsLQ8ymAhKlLC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207" t="s">
        <v>32</v>
      </c>
      <c r="C41" s="1208"/>
      <c r="D41" s="103"/>
      <c r="E41" s="1209" t="s">
        <v>33</v>
      </c>
      <c r="F41" s="1209"/>
      <c r="G41" s="1209"/>
      <c r="H41" s="1210"/>
      <c r="I41" s="342">
        <v>19244</v>
      </c>
      <c r="J41" s="343">
        <v>20219</v>
      </c>
      <c r="K41" s="343">
        <v>19441</v>
      </c>
      <c r="L41" s="343">
        <v>20355</v>
      </c>
      <c r="M41" s="344">
        <v>19541</v>
      </c>
    </row>
    <row r="42" spans="2:13" ht="27.75" customHeight="1" x14ac:dyDescent="0.15">
      <c r="B42" s="1197"/>
      <c r="C42" s="1198"/>
      <c r="D42" s="104"/>
      <c r="E42" s="1201" t="s">
        <v>34</v>
      </c>
      <c r="F42" s="1201"/>
      <c r="G42" s="1201"/>
      <c r="H42" s="1202"/>
      <c r="I42" s="345" t="s">
        <v>523</v>
      </c>
      <c r="J42" s="346" t="s">
        <v>523</v>
      </c>
      <c r="K42" s="346" t="s">
        <v>523</v>
      </c>
      <c r="L42" s="346" t="s">
        <v>523</v>
      </c>
      <c r="M42" s="347" t="s">
        <v>523</v>
      </c>
    </row>
    <row r="43" spans="2:13" ht="27.75" customHeight="1" x14ac:dyDescent="0.15">
      <c r="B43" s="1197"/>
      <c r="C43" s="1198"/>
      <c r="D43" s="104"/>
      <c r="E43" s="1201" t="s">
        <v>35</v>
      </c>
      <c r="F43" s="1201"/>
      <c r="G43" s="1201"/>
      <c r="H43" s="1202"/>
      <c r="I43" s="345">
        <v>6169</v>
      </c>
      <c r="J43" s="346">
        <v>5945</v>
      </c>
      <c r="K43" s="346">
        <v>6839</v>
      </c>
      <c r="L43" s="346">
        <v>4132</v>
      </c>
      <c r="M43" s="347">
        <v>2774</v>
      </c>
    </row>
    <row r="44" spans="2:13" ht="27.75" customHeight="1" x14ac:dyDescent="0.15">
      <c r="B44" s="1197"/>
      <c r="C44" s="1198"/>
      <c r="D44" s="104"/>
      <c r="E44" s="1201" t="s">
        <v>36</v>
      </c>
      <c r="F44" s="1201"/>
      <c r="G44" s="1201"/>
      <c r="H44" s="1202"/>
      <c r="I44" s="345" t="s">
        <v>523</v>
      </c>
      <c r="J44" s="346" t="s">
        <v>523</v>
      </c>
      <c r="K44" s="346" t="s">
        <v>523</v>
      </c>
      <c r="L44" s="346" t="s">
        <v>523</v>
      </c>
      <c r="M44" s="347" t="s">
        <v>523</v>
      </c>
    </row>
    <row r="45" spans="2:13" ht="27.75" customHeight="1" x14ac:dyDescent="0.15">
      <c r="B45" s="1197"/>
      <c r="C45" s="1198"/>
      <c r="D45" s="104"/>
      <c r="E45" s="1201" t="s">
        <v>37</v>
      </c>
      <c r="F45" s="1201"/>
      <c r="G45" s="1201"/>
      <c r="H45" s="1202"/>
      <c r="I45" s="345">
        <v>3344</v>
      </c>
      <c r="J45" s="346">
        <v>3196</v>
      </c>
      <c r="K45" s="346">
        <v>3177</v>
      </c>
      <c r="L45" s="346">
        <v>3110</v>
      </c>
      <c r="M45" s="347">
        <v>3065</v>
      </c>
    </row>
    <row r="46" spans="2:13" ht="27.75" customHeight="1" x14ac:dyDescent="0.15">
      <c r="B46" s="1197"/>
      <c r="C46" s="1198"/>
      <c r="D46" s="105"/>
      <c r="E46" s="1201" t="s">
        <v>38</v>
      </c>
      <c r="F46" s="1201"/>
      <c r="G46" s="1201"/>
      <c r="H46" s="1202"/>
      <c r="I46" s="345">
        <v>2</v>
      </c>
      <c r="J46" s="346">
        <v>2</v>
      </c>
      <c r="K46" s="346">
        <v>1</v>
      </c>
      <c r="L46" s="346">
        <v>0</v>
      </c>
      <c r="M46" s="347">
        <v>0</v>
      </c>
    </row>
    <row r="47" spans="2:13" ht="27.75" customHeight="1" x14ac:dyDescent="0.15">
      <c r="B47" s="1197"/>
      <c r="C47" s="1198"/>
      <c r="D47" s="106"/>
      <c r="E47" s="1211" t="s">
        <v>39</v>
      </c>
      <c r="F47" s="1212"/>
      <c r="G47" s="1212"/>
      <c r="H47" s="1213"/>
      <c r="I47" s="345" t="s">
        <v>523</v>
      </c>
      <c r="J47" s="346" t="s">
        <v>523</v>
      </c>
      <c r="K47" s="346" t="s">
        <v>523</v>
      </c>
      <c r="L47" s="346" t="s">
        <v>523</v>
      </c>
      <c r="M47" s="347" t="s">
        <v>523</v>
      </c>
    </row>
    <row r="48" spans="2:13" ht="27.75" customHeight="1" x14ac:dyDescent="0.15">
      <c r="B48" s="1197"/>
      <c r="C48" s="1198"/>
      <c r="D48" s="104"/>
      <c r="E48" s="1201" t="s">
        <v>40</v>
      </c>
      <c r="F48" s="1201"/>
      <c r="G48" s="1201"/>
      <c r="H48" s="1202"/>
      <c r="I48" s="345" t="s">
        <v>523</v>
      </c>
      <c r="J48" s="346" t="s">
        <v>523</v>
      </c>
      <c r="K48" s="346" t="s">
        <v>523</v>
      </c>
      <c r="L48" s="346" t="s">
        <v>523</v>
      </c>
      <c r="M48" s="347" t="s">
        <v>523</v>
      </c>
    </row>
    <row r="49" spans="2:13" ht="27.75" customHeight="1" x14ac:dyDescent="0.15">
      <c r="B49" s="1199"/>
      <c r="C49" s="1200"/>
      <c r="D49" s="104"/>
      <c r="E49" s="1201" t="s">
        <v>41</v>
      </c>
      <c r="F49" s="1201"/>
      <c r="G49" s="1201"/>
      <c r="H49" s="1202"/>
      <c r="I49" s="345" t="s">
        <v>523</v>
      </c>
      <c r="J49" s="346" t="s">
        <v>523</v>
      </c>
      <c r="K49" s="346" t="s">
        <v>523</v>
      </c>
      <c r="L49" s="346" t="s">
        <v>523</v>
      </c>
      <c r="M49" s="347" t="s">
        <v>523</v>
      </c>
    </row>
    <row r="50" spans="2:13" ht="27.75" customHeight="1" x14ac:dyDescent="0.15">
      <c r="B50" s="1195" t="s">
        <v>42</v>
      </c>
      <c r="C50" s="1196"/>
      <c r="D50" s="107"/>
      <c r="E50" s="1201" t="s">
        <v>43</v>
      </c>
      <c r="F50" s="1201"/>
      <c r="G50" s="1201"/>
      <c r="H50" s="1202"/>
      <c r="I50" s="345">
        <v>12273</v>
      </c>
      <c r="J50" s="346">
        <v>12780</v>
      </c>
      <c r="K50" s="346">
        <v>12256</v>
      </c>
      <c r="L50" s="346">
        <v>13864</v>
      </c>
      <c r="M50" s="347">
        <v>14365</v>
      </c>
    </row>
    <row r="51" spans="2:13" ht="27.75" customHeight="1" x14ac:dyDescent="0.15">
      <c r="B51" s="1197"/>
      <c r="C51" s="1198"/>
      <c r="D51" s="104"/>
      <c r="E51" s="1201" t="s">
        <v>44</v>
      </c>
      <c r="F51" s="1201"/>
      <c r="G51" s="1201"/>
      <c r="H51" s="1202"/>
      <c r="I51" s="345">
        <v>162</v>
      </c>
      <c r="J51" s="346">
        <v>94</v>
      </c>
      <c r="K51" s="346">
        <v>60</v>
      </c>
      <c r="L51" s="346">
        <v>29</v>
      </c>
      <c r="M51" s="347">
        <v>10</v>
      </c>
    </row>
    <row r="52" spans="2:13" ht="27.75" customHeight="1" x14ac:dyDescent="0.15">
      <c r="B52" s="1199"/>
      <c r="C52" s="1200"/>
      <c r="D52" s="104"/>
      <c r="E52" s="1201" t="s">
        <v>45</v>
      </c>
      <c r="F52" s="1201"/>
      <c r="G52" s="1201"/>
      <c r="H52" s="1202"/>
      <c r="I52" s="345">
        <v>21544</v>
      </c>
      <c r="J52" s="346">
        <v>21032</v>
      </c>
      <c r="K52" s="346">
        <v>21586</v>
      </c>
      <c r="L52" s="346">
        <v>21700</v>
      </c>
      <c r="M52" s="347">
        <v>20804</v>
      </c>
    </row>
    <row r="53" spans="2:13" ht="27.75" customHeight="1" thickBot="1" x14ac:dyDescent="0.2">
      <c r="B53" s="1203" t="s">
        <v>46</v>
      </c>
      <c r="C53" s="1204"/>
      <c r="D53" s="108"/>
      <c r="E53" s="1205" t="s">
        <v>47</v>
      </c>
      <c r="F53" s="1205"/>
      <c r="G53" s="1205"/>
      <c r="H53" s="1206"/>
      <c r="I53" s="348">
        <v>-5219</v>
      </c>
      <c r="J53" s="349">
        <v>-4545</v>
      </c>
      <c r="K53" s="349">
        <v>-4442</v>
      </c>
      <c r="L53" s="349">
        <v>-7996</v>
      </c>
      <c r="M53" s="350">
        <v>-9799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UsB6uoeNms2vFVOP6tqmCCO02xW6NI6//Gn5d+Jd1/v6CrvAYZ1wAc+RvRMnBy0cVYhyPvBI5dMeLGmQbGUERA==" saltValue="B0P+x4pMKl5MYFJS219R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222" t="s">
        <v>50</v>
      </c>
      <c r="D55" s="1222"/>
      <c r="E55" s="1223"/>
      <c r="F55" s="120">
        <v>3417</v>
      </c>
      <c r="G55" s="120">
        <v>4239</v>
      </c>
      <c r="H55" s="121">
        <v>4413</v>
      </c>
    </row>
    <row r="56" spans="2:8" ht="52.5" customHeight="1" x14ac:dyDescent="0.15">
      <c r="B56" s="122"/>
      <c r="C56" s="1224" t="s">
        <v>51</v>
      </c>
      <c r="D56" s="1224"/>
      <c r="E56" s="1225"/>
      <c r="F56" s="123">
        <v>1470</v>
      </c>
      <c r="G56" s="123">
        <v>1903</v>
      </c>
      <c r="H56" s="124">
        <v>2104</v>
      </c>
    </row>
    <row r="57" spans="2:8" ht="53.25" customHeight="1" x14ac:dyDescent="0.15">
      <c r="B57" s="122"/>
      <c r="C57" s="1226" t="s">
        <v>52</v>
      </c>
      <c r="D57" s="1226"/>
      <c r="E57" s="1227"/>
      <c r="F57" s="125">
        <v>9350</v>
      </c>
      <c r="G57" s="125">
        <v>9699</v>
      </c>
      <c r="H57" s="126">
        <v>9818</v>
      </c>
    </row>
    <row r="58" spans="2:8" ht="45.75" customHeight="1" x14ac:dyDescent="0.15">
      <c r="B58" s="127"/>
      <c r="C58" s="1214" t="s">
        <v>600</v>
      </c>
      <c r="D58" s="1215"/>
      <c r="E58" s="1216"/>
      <c r="F58" s="128">
        <v>4005</v>
      </c>
      <c r="G58" s="128">
        <v>4342</v>
      </c>
      <c r="H58" s="129">
        <v>4528</v>
      </c>
    </row>
    <row r="59" spans="2:8" ht="45.75" customHeight="1" x14ac:dyDescent="0.15">
      <c r="B59" s="127"/>
      <c r="C59" s="1214" t="s">
        <v>601</v>
      </c>
      <c r="D59" s="1215"/>
      <c r="E59" s="1216"/>
      <c r="F59" s="128">
        <v>2696</v>
      </c>
      <c r="G59" s="128">
        <v>2721</v>
      </c>
      <c r="H59" s="129">
        <v>2758</v>
      </c>
    </row>
    <row r="60" spans="2:8" ht="45.75" customHeight="1" x14ac:dyDescent="0.15">
      <c r="B60" s="127"/>
      <c r="C60" s="1214" t="s">
        <v>602</v>
      </c>
      <c r="D60" s="1215"/>
      <c r="E60" s="1216"/>
      <c r="F60" s="128">
        <v>1697</v>
      </c>
      <c r="G60" s="128">
        <v>1672</v>
      </c>
      <c r="H60" s="129">
        <v>1568</v>
      </c>
    </row>
    <row r="61" spans="2:8" ht="45.75" customHeight="1" x14ac:dyDescent="0.15">
      <c r="B61" s="127"/>
      <c r="C61" s="1214" t="s">
        <v>603</v>
      </c>
      <c r="D61" s="1215"/>
      <c r="E61" s="1216"/>
      <c r="F61" s="128">
        <v>783</v>
      </c>
      <c r="G61" s="128">
        <v>783</v>
      </c>
      <c r="H61" s="129">
        <v>783</v>
      </c>
    </row>
    <row r="62" spans="2:8" ht="45.75" customHeight="1" thickBot="1" x14ac:dyDescent="0.2">
      <c r="B62" s="130"/>
      <c r="C62" s="1217" t="s">
        <v>604</v>
      </c>
      <c r="D62" s="1218"/>
      <c r="E62" s="1219"/>
      <c r="F62" s="131">
        <v>75</v>
      </c>
      <c r="G62" s="131">
        <v>77</v>
      </c>
      <c r="H62" s="132">
        <v>78</v>
      </c>
    </row>
    <row r="63" spans="2:8" ht="52.5" customHeight="1" thickBot="1" x14ac:dyDescent="0.2">
      <c r="B63" s="133"/>
      <c r="C63" s="1220" t="s">
        <v>53</v>
      </c>
      <c r="D63" s="1220"/>
      <c r="E63" s="1221"/>
      <c r="F63" s="134">
        <v>14237</v>
      </c>
      <c r="G63" s="134">
        <v>15840</v>
      </c>
      <c r="H63" s="135">
        <v>16336</v>
      </c>
    </row>
    <row r="64" spans="2:8" x14ac:dyDescent="0.15"/>
  </sheetData>
  <sheetProtection algorithmName="SHA-512" hashValue="Ef5CoFk6LPGsEFCDfxSRpuhy5kCVWaLsCBEcv3pWQWbp8XKy6K1GmvGjQ17eyTepcXjwQwWTM5PYoyRL8TrF+g==" saltValue="sVg1ZCwYu2YKJ0STMZo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607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608</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564</v>
      </c>
      <c r="BQ50" s="1233"/>
      <c r="BR50" s="1233"/>
      <c r="BS50" s="1233"/>
      <c r="BT50" s="1233"/>
      <c r="BU50" s="1233"/>
      <c r="BV50" s="1233"/>
      <c r="BW50" s="1233"/>
      <c r="BX50" s="1233" t="s">
        <v>565</v>
      </c>
      <c r="BY50" s="1233"/>
      <c r="BZ50" s="1233"/>
      <c r="CA50" s="1233"/>
      <c r="CB50" s="1233"/>
      <c r="CC50" s="1233"/>
      <c r="CD50" s="1233"/>
      <c r="CE50" s="1233"/>
      <c r="CF50" s="1233" t="s">
        <v>566</v>
      </c>
      <c r="CG50" s="1233"/>
      <c r="CH50" s="1233"/>
      <c r="CI50" s="1233"/>
      <c r="CJ50" s="1233"/>
      <c r="CK50" s="1233"/>
      <c r="CL50" s="1233"/>
      <c r="CM50" s="1233"/>
      <c r="CN50" s="1233" t="s">
        <v>567</v>
      </c>
      <c r="CO50" s="1233"/>
      <c r="CP50" s="1233"/>
      <c r="CQ50" s="1233"/>
      <c r="CR50" s="1233"/>
      <c r="CS50" s="1233"/>
      <c r="CT50" s="1233"/>
      <c r="CU50" s="1233"/>
      <c r="CV50" s="1233" t="s">
        <v>568</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609</v>
      </c>
      <c r="AO51" s="1231"/>
      <c r="AP51" s="1231"/>
      <c r="AQ51" s="1231"/>
      <c r="AR51" s="1231"/>
      <c r="AS51" s="1231"/>
      <c r="AT51" s="1231"/>
      <c r="AU51" s="1231"/>
      <c r="AV51" s="1231"/>
      <c r="AW51" s="1231"/>
      <c r="AX51" s="1231"/>
      <c r="AY51" s="1231"/>
      <c r="AZ51" s="1231"/>
      <c r="BA51" s="1231"/>
      <c r="BB51" s="1231" t="s">
        <v>610</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611</v>
      </c>
      <c r="BC53" s="1231"/>
      <c r="BD53" s="1231"/>
      <c r="BE53" s="1231"/>
      <c r="BF53" s="1231"/>
      <c r="BG53" s="1231"/>
      <c r="BH53" s="1231"/>
      <c r="BI53" s="1231"/>
      <c r="BJ53" s="1231"/>
      <c r="BK53" s="1231"/>
      <c r="BL53" s="1231"/>
      <c r="BM53" s="1231"/>
      <c r="BN53" s="1231"/>
      <c r="BO53" s="1231"/>
      <c r="BP53" s="1228">
        <v>66.8</v>
      </c>
      <c r="BQ53" s="1228"/>
      <c r="BR53" s="1228"/>
      <c r="BS53" s="1228"/>
      <c r="BT53" s="1228"/>
      <c r="BU53" s="1228"/>
      <c r="BV53" s="1228"/>
      <c r="BW53" s="1228"/>
      <c r="BX53" s="1228">
        <v>67.7</v>
      </c>
      <c r="BY53" s="1228"/>
      <c r="BZ53" s="1228"/>
      <c r="CA53" s="1228"/>
      <c r="CB53" s="1228"/>
      <c r="CC53" s="1228"/>
      <c r="CD53" s="1228"/>
      <c r="CE53" s="1228"/>
      <c r="CF53" s="1228">
        <v>68.5</v>
      </c>
      <c r="CG53" s="1228"/>
      <c r="CH53" s="1228"/>
      <c r="CI53" s="1228"/>
      <c r="CJ53" s="1228"/>
      <c r="CK53" s="1228"/>
      <c r="CL53" s="1228"/>
      <c r="CM53" s="1228"/>
      <c r="CN53" s="1228">
        <v>69.3</v>
      </c>
      <c r="CO53" s="1228"/>
      <c r="CP53" s="1228"/>
      <c r="CQ53" s="1228"/>
      <c r="CR53" s="1228"/>
      <c r="CS53" s="1228"/>
      <c r="CT53" s="1228"/>
      <c r="CU53" s="1228"/>
      <c r="CV53" s="1228">
        <v>70.7</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612</v>
      </c>
      <c r="AO55" s="1233"/>
      <c r="AP55" s="1233"/>
      <c r="AQ55" s="1233"/>
      <c r="AR55" s="1233"/>
      <c r="AS55" s="1233"/>
      <c r="AT55" s="1233"/>
      <c r="AU55" s="1233"/>
      <c r="AV55" s="1233"/>
      <c r="AW55" s="1233"/>
      <c r="AX55" s="1233"/>
      <c r="AY55" s="1233"/>
      <c r="AZ55" s="1233"/>
      <c r="BA55" s="1233"/>
      <c r="BB55" s="1231" t="s">
        <v>610</v>
      </c>
      <c r="BC55" s="1231"/>
      <c r="BD55" s="1231"/>
      <c r="BE55" s="1231"/>
      <c r="BF55" s="1231"/>
      <c r="BG55" s="1231"/>
      <c r="BH55" s="1231"/>
      <c r="BI55" s="1231"/>
      <c r="BJ55" s="1231"/>
      <c r="BK55" s="1231"/>
      <c r="BL55" s="1231"/>
      <c r="BM55" s="1231"/>
      <c r="BN55" s="1231"/>
      <c r="BO55" s="1231"/>
      <c r="BP55" s="1228">
        <v>15.3</v>
      </c>
      <c r="BQ55" s="1228"/>
      <c r="BR55" s="1228"/>
      <c r="BS55" s="1228"/>
      <c r="BT55" s="1228"/>
      <c r="BU55" s="1228"/>
      <c r="BV55" s="1228"/>
      <c r="BW55" s="1228"/>
      <c r="BX55" s="1228">
        <v>14.9</v>
      </c>
      <c r="BY55" s="1228"/>
      <c r="BZ55" s="1228"/>
      <c r="CA55" s="1228"/>
      <c r="CB55" s="1228"/>
      <c r="CC55" s="1228"/>
      <c r="CD55" s="1228"/>
      <c r="CE55" s="1228"/>
      <c r="CF55" s="1228">
        <v>14.5</v>
      </c>
      <c r="CG55" s="1228"/>
      <c r="CH55" s="1228"/>
      <c r="CI55" s="1228"/>
      <c r="CJ55" s="1228"/>
      <c r="CK55" s="1228"/>
      <c r="CL55" s="1228"/>
      <c r="CM55" s="1228"/>
      <c r="CN55" s="1228">
        <v>13.3</v>
      </c>
      <c r="CO55" s="1228"/>
      <c r="CP55" s="1228"/>
      <c r="CQ55" s="1228"/>
      <c r="CR55" s="1228"/>
      <c r="CS55" s="1228"/>
      <c r="CT55" s="1228"/>
      <c r="CU55" s="1228"/>
      <c r="CV55" s="1228">
        <v>5.4</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611</v>
      </c>
      <c r="BC57" s="1231"/>
      <c r="BD57" s="1231"/>
      <c r="BE57" s="1231"/>
      <c r="BF57" s="1231"/>
      <c r="BG57" s="1231"/>
      <c r="BH57" s="1231"/>
      <c r="BI57" s="1231"/>
      <c r="BJ57" s="1231"/>
      <c r="BK57" s="1231"/>
      <c r="BL57" s="1231"/>
      <c r="BM57" s="1231"/>
      <c r="BN57" s="1231"/>
      <c r="BO57" s="1231"/>
      <c r="BP57" s="1228">
        <v>57.5</v>
      </c>
      <c r="BQ57" s="1228"/>
      <c r="BR57" s="1228"/>
      <c r="BS57" s="1228"/>
      <c r="BT57" s="1228"/>
      <c r="BU57" s="1228"/>
      <c r="BV57" s="1228"/>
      <c r="BW57" s="1228"/>
      <c r="BX57" s="1228">
        <v>58.5</v>
      </c>
      <c r="BY57" s="1228"/>
      <c r="BZ57" s="1228"/>
      <c r="CA57" s="1228"/>
      <c r="CB57" s="1228"/>
      <c r="CC57" s="1228"/>
      <c r="CD57" s="1228"/>
      <c r="CE57" s="1228"/>
      <c r="CF57" s="1228">
        <v>58.9</v>
      </c>
      <c r="CG57" s="1228"/>
      <c r="CH57" s="1228"/>
      <c r="CI57" s="1228"/>
      <c r="CJ57" s="1228"/>
      <c r="CK57" s="1228"/>
      <c r="CL57" s="1228"/>
      <c r="CM57" s="1228"/>
      <c r="CN57" s="1228">
        <v>61.5</v>
      </c>
      <c r="CO57" s="1228"/>
      <c r="CP57" s="1228"/>
      <c r="CQ57" s="1228"/>
      <c r="CR57" s="1228"/>
      <c r="CS57" s="1228"/>
      <c r="CT57" s="1228"/>
      <c r="CU57" s="1228"/>
      <c r="CV57" s="1228">
        <v>62.3</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613</v>
      </c>
    </row>
    <row r="64" spans="1:109" x14ac:dyDescent="0.15">
      <c r="B64" s="259"/>
      <c r="G64" s="357"/>
      <c r="I64" s="369"/>
      <c r="J64" s="369"/>
      <c r="K64" s="369"/>
      <c r="L64" s="369"/>
      <c r="M64" s="369"/>
      <c r="N64" s="370"/>
      <c r="AM64" s="357"/>
      <c r="AN64" s="357" t="s">
        <v>606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614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608</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564</v>
      </c>
      <c r="BQ72" s="1233"/>
      <c r="BR72" s="1233"/>
      <c r="BS72" s="1233"/>
      <c r="BT72" s="1233"/>
      <c r="BU72" s="1233"/>
      <c r="BV72" s="1233"/>
      <c r="BW72" s="1233"/>
      <c r="BX72" s="1233" t="s">
        <v>565</v>
      </c>
      <c r="BY72" s="1233"/>
      <c r="BZ72" s="1233"/>
      <c r="CA72" s="1233"/>
      <c r="CB72" s="1233"/>
      <c r="CC72" s="1233"/>
      <c r="CD72" s="1233"/>
      <c r="CE72" s="1233"/>
      <c r="CF72" s="1233" t="s">
        <v>566</v>
      </c>
      <c r="CG72" s="1233"/>
      <c r="CH72" s="1233"/>
      <c r="CI72" s="1233"/>
      <c r="CJ72" s="1233"/>
      <c r="CK72" s="1233"/>
      <c r="CL72" s="1233"/>
      <c r="CM72" s="1233"/>
      <c r="CN72" s="1233" t="s">
        <v>567</v>
      </c>
      <c r="CO72" s="1233"/>
      <c r="CP72" s="1233"/>
      <c r="CQ72" s="1233"/>
      <c r="CR72" s="1233"/>
      <c r="CS72" s="1233"/>
      <c r="CT72" s="1233"/>
      <c r="CU72" s="1233"/>
      <c r="CV72" s="1233" t="s">
        <v>568</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609</v>
      </c>
      <c r="AO73" s="1231"/>
      <c r="AP73" s="1231"/>
      <c r="AQ73" s="1231"/>
      <c r="AR73" s="1231"/>
      <c r="AS73" s="1231"/>
      <c r="AT73" s="1231"/>
      <c r="AU73" s="1231"/>
      <c r="AV73" s="1231"/>
      <c r="AW73" s="1231"/>
      <c r="AX73" s="1231"/>
      <c r="AY73" s="1231"/>
      <c r="AZ73" s="1231"/>
      <c r="BA73" s="1231"/>
      <c r="BB73" s="1231" t="s">
        <v>610</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615</v>
      </c>
      <c r="BC75" s="1231"/>
      <c r="BD75" s="1231"/>
      <c r="BE75" s="1231"/>
      <c r="BF75" s="1231"/>
      <c r="BG75" s="1231"/>
      <c r="BH75" s="1231"/>
      <c r="BI75" s="1231"/>
      <c r="BJ75" s="1231"/>
      <c r="BK75" s="1231"/>
      <c r="BL75" s="1231"/>
      <c r="BM75" s="1231"/>
      <c r="BN75" s="1231"/>
      <c r="BO75" s="1231"/>
      <c r="BP75" s="1228">
        <v>8.5</v>
      </c>
      <c r="BQ75" s="1228"/>
      <c r="BR75" s="1228"/>
      <c r="BS75" s="1228"/>
      <c r="BT75" s="1228"/>
      <c r="BU75" s="1228"/>
      <c r="BV75" s="1228"/>
      <c r="BW75" s="1228"/>
      <c r="BX75" s="1228">
        <v>7.4</v>
      </c>
      <c r="BY75" s="1228"/>
      <c r="BZ75" s="1228"/>
      <c r="CA75" s="1228"/>
      <c r="CB75" s="1228"/>
      <c r="CC75" s="1228"/>
      <c r="CD75" s="1228"/>
      <c r="CE75" s="1228"/>
      <c r="CF75" s="1228">
        <v>5.4</v>
      </c>
      <c r="CG75" s="1228"/>
      <c r="CH75" s="1228"/>
      <c r="CI75" s="1228"/>
      <c r="CJ75" s="1228"/>
      <c r="CK75" s="1228"/>
      <c r="CL75" s="1228"/>
      <c r="CM75" s="1228"/>
      <c r="CN75" s="1228">
        <v>4.5</v>
      </c>
      <c r="CO75" s="1228"/>
      <c r="CP75" s="1228"/>
      <c r="CQ75" s="1228"/>
      <c r="CR75" s="1228"/>
      <c r="CS75" s="1228"/>
      <c r="CT75" s="1228"/>
      <c r="CU75" s="1228"/>
      <c r="CV75" s="1228">
        <v>3.9</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612</v>
      </c>
      <c r="AO77" s="1233"/>
      <c r="AP77" s="1233"/>
      <c r="AQ77" s="1233"/>
      <c r="AR77" s="1233"/>
      <c r="AS77" s="1233"/>
      <c r="AT77" s="1233"/>
      <c r="AU77" s="1233"/>
      <c r="AV77" s="1233"/>
      <c r="AW77" s="1233"/>
      <c r="AX77" s="1233"/>
      <c r="AY77" s="1233"/>
      <c r="AZ77" s="1233"/>
      <c r="BA77" s="1233"/>
      <c r="BB77" s="1231" t="s">
        <v>610</v>
      </c>
      <c r="BC77" s="1231"/>
      <c r="BD77" s="1231"/>
      <c r="BE77" s="1231"/>
      <c r="BF77" s="1231"/>
      <c r="BG77" s="1231"/>
      <c r="BH77" s="1231"/>
      <c r="BI77" s="1231"/>
      <c r="BJ77" s="1231"/>
      <c r="BK77" s="1231"/>
      <c r="BL77" s="1231"/>
      <c r="BM77" s="1231"/>
      <c r="BN77" s="1231"/>
      <c r="BO77" s="1231"/>
      <c r="BP77" s="1228">
        <v>15.3</v>
      </c>
      <c r="BQ77" s="1228"/>
      <c r="BR77" s="1228"/>
      <c r="BS77" s="1228"/>
      <c r="BT77" s="1228"/>
      <c r="BU77" s="1228"/>
      <c r="BV77" s="1228"/>
      <c r="BW77" s="1228"/>
      <c r="BX77" s="1228">
        <v>14.9</v>
      </c>
      <c r="BY77" s="1228"/>
      <c r="BZ77" s="1228"/>
      <c r="CA77" s="1228"/>
      <c r="CB77" s="1228"/>
      <c r="CC77" s="1228"/>
      <c r="CD77" s="1228"/>
      <c r="CE77" s="1228"/>
      <c r="CF77" s="1228">
        <v>14.5</v>
      </c>
      <c r="CG77" s="1228"/>
      <c r="CH77" s="1228"/>
      <c r="CI77" s="1228"/>
      <c r="CJ77" s="1228"/>
      <c r="CK77" s="1228"/>
      <c r="CL77" s="1228"/>
      <c r="CM77" s="1228"/>
      <c r="CN77" s="1228">
        <v>13.3</v>
      </c>
      <c r="CO77" s="1228"/>
      <c r="CP77" s="1228"/>
      <c r="CQ77" s="1228"/>
      <c r="CR77" s="1228"/>
      <c r="CS77" s="1228"/>
      <c r="CT77" s="1228"/>
      <c r="CU77" s="1228"/>
      <c r="CV77" s="1228">
        <v>5.4</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615</v>
      </c>
      <c r="BC79" s="1231"/>
      <c r="BD79" s="1231"/>
      <c r="BE79" s="1231"/>
      <c r="BF79" s="1231"/>
      <c r="BG79" s="1231"/>
      <c r="BH79" s="1231"/>
      <c r="BI79" s="1231"/>
      <c r="BJ79" s="1231"/>
      <c r="BK79" s="1231"/>
      <c r="BL79" s="1231"/>
      <c r="BM79" s="1231"/>
      <c r="BN79" s="1231"/>
      <c r="BO79" s="1231"/>
      <c r="BP79" s="1228">
        <v>8.5</v>
      </c>
      <c r="BQ79" s="1228"/>
      <c r="BR79" s="1228"/>
      <c r="BS79" s="1228"/>
      <c r="BT79" s="1228"/>
      <c r="BU79" s="1228"/>
      <c r="BV79" s="1228"/>
      <c r="BW79" s="1228"/>
      <c r="BX79" s="1228">
        <v>8.5</v>
      </c>
      <c r="BY79" s="1228"/>
      <c r="BZ79" s="1228"/>
      <c r="CA79" s="1228"/>
      <c r="CB79" s="1228"/>
      <c r="CC79" s="1228"/>
      <c r="CD79" s="1228"/>
      <c r="CE79" s="1228"/>
      <c r="CF79" s="1228">
        <v>8.4</v>
      </c>
      <c r="CG79" s="1228"/>
      <c r="CH79" s="1228"/>
      <c r="CI79" s="1228"/>
      <c r="CJ79" s="1228"/>
      <c r="CK79" s="1228"/>
      <c r="CL79" s="1228"/>
      <c r="CM79" s="1228"/>
      <c r="CN79" s="1228">
        <v>8.4</v>
      </c>
      <c r="CO79" s="1228"/>
      <c r="CP79" s="1228"/>
      <c r="CQ79" s="1228"/>
      <c r="CR79" s="1228"/>
      <c r="CS79" s="1228"/>
      <c r="CT79" s="1228"/>
      <c r="CU79" s="1228"/>
      <c r="CV79" s="1228">
        <v>8.4</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o1sV5l3hZUeU4/8853NtxoHSyToa6zKjR3jh/1WVS57iNziL0L0eTs+cZ2S1uWsM5FGRVojV3VPbaamTNBNIig==" saltValue="u+ArgAc582VGwVTTzEBB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LoPFuHf85xkPTB8LXUMXk+qPJjwMv3OBroNo8jhmuwpiaazLzWk31Js/gpReVFnww8T9yICQ5mG+BKCQIFklfA==" saltValue="vi8e1B5O1OFM+ifP84zS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xQ8Kcb0VjNUrM9HvcFzGRlCeew78s/v3DoUjZa8fNnxk+mOtgpvzZvL98VDScVD/rNZL6gDxahHN6QiI/e44/Q==" saltValue="VWCYvs0rAiPDK+s/WmF9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109462</v>
      </c>
      <c r="E3" s="154"/>
      <c r="F3" s="155">
        <v>83774</v>
      </c>
      <c r="G3" s="156"/>
      <c r="H3" s="157"/>
    </row>
    <row r="4" spans="1:8" x14ac:dyDescent="0.15">
      <c r="A4" s="158"/>
      <c r="B4" s="159"/>
      <c r="C4" s="160"/>
      <c r="D4" s="161">
        <v>68744</v>
      </c>
      <c r="E4" s="162"/>
      <c r="F4" s="163">
        <v>52179</v>
      </c>
      <c r="G4" s="164"/>
      <c r="H4" s="165"/>
    </row>
    <row r="5" spans="1:8" x14ac:dyDescent="0.15">
      <c r="A5" s="146" t="s">
        <v>556</v>
      </c>
      <c r="B5" s="151"/>
      <c r="C5" s="152"/>
      <c r="D5" s="153">
        <v>175137</v>
      </c>
      <c r="E5" s="154"/>
      <c r="F5" s="155">
        <v>132981</v>
      </c>
      <c r="G5" s="156"/>
      <c r="H5" s="157"/>
    </row>
    <row r="6" spans="1:8" x14ac:dyDescent="0.15">
      <c r="A6" s="158"/>
      <c r="B6" s="159"/>
      <c r="C6" s="160"/>
      <c r="D6" s="161">
        <v>82139</v>
      </c>
      <c r="E6" s="162"/>
      <c r="F6" s="163">
        <v>56973</v>
      </c>
      <c r="G6" s="164"/>
      <c r="H6" s="165"/>
    </row>
    <row r="7" spans="1:8" x14ac:dyDescent="0.15">
      <c r="A7" s="146" t="s">
        <v>557</v>
      </c>
      <c r="B7" s="151"/>
      <c r="C7" s="152"/>
      <c r="D7" s="153">
        <v>168604</v>
      </c>
      <c r="E7" s="154"/>
      <c r="F7" s="155">
        <v>128523</v>
      </c>
      <c r="G7" s="156"/>
      <c r="H7" s="157"/>
    </row>
    <row r="8" spans="1:8" x14ac:dyDescent="0.15">
      <c r="A8" s="158"/>
      <c r="B8" s="159"/>
      <c r="C8" s="160"/>
      <c r="D8" s="161">
        <v>68086</v>
      </c>
      <c r="E8" s="162"/>
      <c r="F8" s="163">
        <v>56792</v>
      </c>
      <c r="G8" s="164"/>
      <c r="H8" s="165"/>
    </row>
    <row r="9" spans="1:8" x14ac:dyDescent="0.15">
      <c r="A9" s="146" t="s">
        <v>558</v>
      </c>
      <c r="B9" s="151"/>
      <c r="C9" s="152"/>
      <c r="D9" s="153">
        <v>198526</v>
      </c>
      <c r="E9" s="154"/>
      <c r="F9" s="155">
        <v>92919</v>
      </c>
      <c r="G9" s="156"/>
      <c r="H9" s="157"/>
    </row>
    <row r="10" spans="1:8" x14ac:dyDescent="0.15">
      <c r="A10" s="158"/>
      <c r="B10" s="159"/>
      <c r="C10" s="160"/>
      <c r="D10" s="161">
        <v>129798</v>
      </c>
      <c r="E10" s="162"/>
      <c r="F10" s="163">
        <v>54128</v>
      </c>
      <c r="G10" s="164"/>
      <c r="H10" s="165"/>
    </row>
    <row r="11" spans="1:8" x14ac:dyDescent="0.15">
      <c r="A11" s="146" t="s">
        <v>559</v>
      </c>
      <c r="B11" s="151"/>
      <c r="C11" s="152"/>
      <c r="D11" s="153">
        <v>143685</v>
      </c>
      <c r="E11" s="154"/>
      <c r="F11" s="155">
        <v>103663</v>
      </c>
      <c r="G11" s="156"/>
      <c r="H11" s="157"/>
    </row>
    <row r="12" spans="1:8" x14ac:dyDescent="0.15">
      <c r="A12" s="158"/>
      <c r="B12" s="159"/>
      <c r="C12" s="166"/>
      <c r="D12" s="161">
        <v>71510</v>
      </c>
      <c r="E12" s="162"/>
      <c r="F12" s="163">
        <v>64346</v>
      </c>
      <c r="G12" s="164"/>
      <c r="H12" s="165"/>
    </row>
    <row r="13" spans="1:8" x14ac:dyDescent="0.15">
      <c r="A13" s="146"/>
      <c r="B13" s="151"/>
      <c r="C13" s="152"/>
      <c r="D13" s="153">
        <v>159083</v>
      </c>
      <c r="E13" s="154"/>
      <c r="F13" s="155">
        <v>108372</v>
      </c>
      <c r="G13" s="167"/>
      <c r="H13" s="157"/>
    </row>
    <row r="14" spans="1:8" x14ac:dyDescent="0.15">
      <c r="A14" s="158"/>
      <c r="B14" s="159"/>
      <c r="C14" s="160"/>
      <c r="D14" s="161">
        <v>84055</v>
      </c>
      <c r="E14" s="162"/>
      <c r="F14" s="163">
        <v>56884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3.49</v>
      </c>
      <c r="C19" s="168">
        <f>ROUND(VALUE(SUBSTITUTE(実質収支比率等に係る経年分析!G$48,"▲","-")),2)</f>
        <v>3.64</v>
      </c>
      <c r="D19" s="168">
        <f>ROUND(VALUE(SUBSTITUTE(実質収支比率等に係る経年分析!H$48,"▲","-")),2)</f>
        <v>4.7699999999999996</v>
      </c>
      <c r="E19" s="168">
        <f>ROUND(VALUE(SUBSTITUTE(実質収支比率等に係る経年分析!I$48,"▲","-")),2)</f>
        <v>5.66</v>
      </c>
      <c r="F19" s="168">
        <f>ROUND(VALUE(SUBSTITUTE(実質収支比率等に係る経年分析!J$48,"▲","-")),2)</f>
        <v>4.54</v>
      </c>
    </row>
    <row r="20" spans="1:11" x14ac:dyDescent="0.15">
      <c r="A20" s="168" t="s">
        <v>57</v>
      </c>
      <c r="B20" s="168">
        <f>ROUND(VALUE(SUBSTITUTE(実質収支比率等に係る経年分析!F$47,"▲","-")),2)</f>
        <v>31.56</v>
      </c>
      <c r="C20" s="168">
        <f>ROUND(VALUE(SUBSTITUTE(実質収支比率等に係る経年分析!G$47,"▲","-")),2)</f>
        <v>29.9</v>
      </c>
      <c r="D20" s="168">
        <f>ROUND(VALUE(SUBSTITUTE(実質収支比率等に係る経年分析!H$47,"▲","-")),2)</f>
        <v>28.5</v>
      </c>
      <c r="E20" s="168">
        <f>ROUND(VALUE(SUBSTITUTE(実質収支比率等に係る経年分析!I$47,"▲","-")),2)</f>
        <v>34.6</v>
      </c>
      <c r="F20" s="168">
        <f>ROUND(VALUE(SUBSTITUTE(実質収支比率等に係る経年分析!J$47,"▲","-")),2)</f>
        <v>36.76</v>
      </c>
    </row>
    <row r="21" spans="1:11" x14ac:dyDescent="0.15">
      <c r="A21" s="168" t="s">
        <v>58</v>
      </c>
      <c r="B21" s="168">
        <f>IF(ISNUMBER(VALUE(SUBSTITUTE(実質収支比率等に係る経年分析!F$49,"▲","-"))),ROUND(VALUE(SUBSTITUTE(実質収支比率等に係る経年分析!F$49,"▲","-")),2),NA())</f>
        <v>2.13</v>
      </c>
      <c r="C21" s="168">
        <f>IF(ISNUMBER(VALUE(SUBSTITUTE(実質収支比率等に係る経年分析!G$49,"▲","-"))),ROUND(VALUE(SUBSTITUTE(実質収支比率等に係る経年分析!G$49,"▲","-")),2),NA())</f>
        <v>-1.91</v>
      </c>
      <c r="D21" s="168">
        <f>IF(ISNUMBER(VALUE(SUBSTITUTE(実質収支比率等に係る経年分析!H$49,"▲","-"))),ROUND(VALUE(SUBSTITUTE(実質収支比率等に係る経年分析!H$49,"▲","-")),2),NA())</f>
        <v>7.47</v>
      </c>
      <c r="E21" s="168">
        <f>IF(ISNUMBER(VALUE(SUBSTITUTE(実質収支比率等に係る経年分析!I$49,"▲","-"))),ROUND(VALUE(SUBSTITUTE(実質収支比率等に係る経年分析!I$49,"▲","-")),2),NA())</f>
        <v>7.7</v>
      </c>
      <c r="F21" s="168">
        <f>IF(ISNUMBER(VALUE(SUBSTITUTE(実質収支比率等に係る経年分析!J$49,"▲","-"))),ROUND(VALUE(SUBSTITUTE(実質収支比率等に係る経年分析!J$49,"▲","-")),2),NA())</f>
        <v>3.41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国東市立国東自動車学校特別会計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工業用水道事業特別会計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0.64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0.46</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0.57999999999999996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0.59</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15">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0.56999999999999995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1.1299999999999999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4.49</v>
      </c>
    </row>
    <row r="36" spans="1:16" x14ac:dyDescent="0.15">
      <c r="A36" s="169" t="str">
        <f>IF(連結実質赤字比率に係る赤字・黒字の構成分析!C$34="",NA(),連結実質赤字比率に係る赤字・黒字の構成分析!C$34)</f>
        <v>市民病院事業特別会計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2454</v>
      </c>
      <c r="E42" s="170"/>
      <c r="F42" s="170"/>
      <c r="G42" s="170">
        <f>'実質公債費比率（分子）の構造'!L$52</f>
        <v>2433</v>
      </c>
      <c r="H42" s="170"/>
      <c r="I42" s="170"/>
      <c r="J42" s="170">
        <f>'実質公債費比率（分子）の構造'!M$52</f>
        <v>2566</v>
      </c>
      <c r="K42" s="170"/>
      <c r="L42" s="170"/>
      <c r="M42" s="170">
        <f>'実質公債費比率（分子）の構造'!N$52</f>
        <v>2482</v>
      </c>
      <c r="N42" s="170"/>
      <c r="O42" s="170"/>
      <c r="P42" s="170">
        <f>'実質公債費比率（分子）の構造'!O$52</f>
        <v>2554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669</v>
      </c>
      <c r="C46" s="170"/>
      <c r="D46" s="170"/>
      <c r="E46" s="170">
        <f>'実質公債費比率（分子）の構造'!L$48</f>
        <v>672</v>
      </c>
      <c r="F46" s="170"/>
      <c r="G46" s="170"/>
      <c r="H46" s="170">
        <f>'実質公債費比率（分子）の構造'!M$48</f>
        <v>486</v>
      </c>
      <c r="I46" s="170"/>
      <c r="J46" s="170"/>
      <c r="K46" s="170">
        <f>'実質公債費比率（分子）の構造'!N$48</f>
        <v>437</v>
      </c>
      <c r="L46" s="170"/>
      <c r="M46" s="170"/>
      <c r="N46" s="170">
        <f>'実質公債費比率（分子）の構造'!O$48</f>
        <v>443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2446</v>
      </c>
      <c r="C49" s="170"/>
      <c r="D49" s="170"/>
      <c r="E49" s="170">
        <f>'実質公債費比率（分子）の構造'!L$45</f>
        <v>2358</v>
      </c>
      <c r="F49" s="170"/>
      <c r="G49" s="170"/>
      <c r="H49" s="170">
        <f>'実質公債費比率（分子）の構造'!M$45</f>
        <v>2365</v>
      </c>
      <c r="I49" s="170"/>
      <c r="J49" s="170"/>
      <c r="K49" s="170">
        <f>'実質公債費比率（分子）の構造'!N$45</f>
        <v>2464</v>
      </c>
      <c r="L49" s="170"/>
      <c r="M49" s="170"/>
      <c r="N49" s="170">
        <f>'実質公債費比率（分子）の構造'!O$45</f>
        <v>2554</v>
      </c>
      <c r="O49" s="170"/>
      <c r="P49" s="170"/>
    </row>
    <row r="50" spans="1:16" x14ac:dyDescent="0.15">
      <c r="A50" s="170" t="s">
        <v>73</v>
      </c>
      <c r="B50" s="170" t="e">
        <f>NA()</f>
        <v>#N/A</v>
      </c>
      <c r="C50" s="170">
        <f>IF(ISNUMBER('実質公債費比率（分子）の構造'!K$53),'実質公債費比率（分子）の構造'!K$53,NA())</f>
        <v>661</v>
      </c>
      <c r="D50" s="170" t="e">
        <f>NA()</f>
        <v>#N/A</v>
      </c>
      <c r="E50" s="170" t="e">
        <f>NA()</f>
        <v>#N/A</v>
      </c>
      <c r="F50" s="170">
        <f>IF(ISNUMBER('実質公債費比率（分子）の構造'!L$53),'実質公債費比率（分子）の構造'!L$53,NA())</f>
        <v>597</v>
      </c>
      <c r="G50" s="170" t="e">
        <f>NA()</f>
        <v>#N/A</v>
      </c>
      <c r="H50" s="170" t="e">
        <f>NA()</f>
        <v>#N/A</v>
      </c>
      <c r="I50" s="170">
        <f>IF(ISNUMBER('実質公債費比率（分子）の構造'!M$53),'実質公債費比率（分子）の構造'!M$53,NA())</f>
        <v>285</v>
      </c>
      <c r="J50" s="170" t="e">
        <f>NA()</f>
        <v>#N/A</v>
      </c>
      <c r="K50" s="170" t="e">
        <f>NA()</f>
        <v>#N/A</v>
      </c>
      <c r="L50" s="170">
        <f>IF(ISNUMBER('実質公債費比率（分子）の構造'!N$53),'実質公債費比率（分子）の構造'!N$53,NA())</f>
        <v>419</v>
      </c>
      <c r="M50" s="170" t="e">
        <f>NA()</f>
        <v>#N/A</v>
      </c>
      <c r="N50" s="170" t="e">
        <f>NA()</f>
        <v>#N/A</v>
      </c>
      <c r="O50" s="170">
        <f>IF(ISNUMBER('実質公債費比率（分子）の構造'!O$53),'実質公債費比率（分子）の構造'!O$53,NA())</f>
        <v>443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21544</v>
      </c>
      <c r="E56" s="169"/>
      <c r="F56" s="169"/>
      <c r="G56" s="169">
        <f>'将来負担比率（分子）の構造'!J$52</f>
        <v>21032</v>
      </c>
      <c r="H56" s="169"/>
      <c r="I56" s="169"/>
      <c r="J56" s="169">
        <f>'将来負担比率（分子）の構造'!K$52</f>
        <v>21586</v>
      </c>
      <c r="K56" s="169"/>
      <c r="L56" s="169"/>
      <c r="M56" s="169">
        <f>'将来負担比率（分子）の構造'!L$52</f>
        <v>21700</v>
      </c>
      <c r="N56" s="169"/>
      <c r="O56" s="169"/>
      <c r="P56" s="169">
        <f>'将来負担比率（分子）の構造'!M$52</f>
        <v>20804</v>
      </c>
    </row>
    <row r="57" spans="1:16" x14ac:dyDescent="0.15">
      <c r="A57" s="169" t="s">
        <v>44</v>
      </c>
      <c r="B57" s="169"/>
      <c r="C57" s="169"/>
      <c r="D57" s="169">
        <f>'将来負担比率（分子）の構造'!I$51</f>
        <v>162</v>
      </c>
      <c r="E57" s="169"/>
      <c r="F57" s="169"/>
      <c r="G57" s="169">
        <f>'将来負担比率（分子）の構造'!J$51</f>
        <v>94</v>
      </c>
      <c r="H57" s="169"/>
      <c r="I57" s="169"/>
      <c r="J57" s="169">
        <f>'将来負担比率（分子）の構造'!K$51</f>
        <v>60</v>
      </c>
      <c r="K57" s="169"/>
      <c r="L57" s="169"/>
      <c r="M57" s="169">
        <f>'将来負担比率（分子）の構造'!L$51</f>
        <v>29</v>
      </c>
      <c r="N57" s="169"/>
      <c r="O57" s="169"/>
      <c r="P57" s="169">
        <f>'将来負担比率（分子）の構造'!M$51</f>
        <v>10</v>
      </c>
    </row>
    <row r="58" spans="1:16" x14ac:dyDescent="0.15">
      <c r="A58" s="169" t="s">
        <v>43</v>
      </c>
      <c r="B58" s="169"/>
      <c r="C58" s="169"/>
      <c r="D58" s="169">
        <f>'将来負担比率（分子）の構造'!I$50</f>
        <v>12273</v>
      </c>
      <c r="E58" s="169"/>
      <c r="F58" s="169"/>
      <c r="G58" s="169">
        <f>'将来負担比率（分子）の構造'!J$50</f>
        <v>12780</v>
      </c>
      <c r="H58" s="169"/>
      <c r="I58" s="169"/>
      <c r="J58" s="169">
        <f>'将来負担比率（分子）の構造'!K$50</f>
        <v>12256</v>
      </c>
      <c r="K58" s="169"/>
      <c r="L58" s="169"/>
      <c r="M58" s="169">
        <f>'将来負担比率（分子）の構造'!L$50</f>
        <v>13864</v>
      </c>
      <c r="N58" s="169"/>
      <c r="O58" s="169"/>
      <c r="P58" s="169">
        <f>'将来負担比率（分子）の構造'!M$50</f>
        <v>14365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v>
      </c>
      <c r="C61" s="169"/>
      <c r="D61" s="169"/>
      <c r="E61" s="169">
        <f>'将来負担比率（分子）の構造'!J$46</f>
        <v>2</v>
      </c>
      <c r="F61" s="169"/>
      <c r="G61" s="169"/>
      <c r="H61" s="169">
        <f>'将来負担比率（分子）の構造'!K$46</f>
        <v>1</v>
      </c>
      <c r="I61" s="169"/>
      <c r="J61" s="169"/>
      <c r="K61" s="169">
        <f>'将来負担比率（分子）の構造'!L$46</f>
        <v>0</v>
      </c>
      <c r="L61" s="169"/>
      <c r="M61" s="169"/>
      <c r="N61" s="169">
        <f>'将来負担比率（分子）の構造'!M$46</f>
        <v>0</v>
      </c>
      <c r="O61" s="169"/>
      <c r="P61" s="169"/>
    </row>
    <row r="62" spans="1:16" x14ac:dyDescent="0.15">
      <c r="A62" s="169" t="s">
        <v>37</v>
      </c>
      <c r="B62" s="169">
        <f>'将来負担比率（分子）の構造'!I$45</f>
        <v>3344</v>
      </c>
      <c r="C62" s="169"/>
      <c r="D62" s="169"/>
      <c r="E62" s="169">
        <f>'将来負担比率（分子）の構造'!J$45</f>
        <v>3196</v>
      </c>
      <c r="F62" s="169"/>
      <c r="G62" s="169"/>
      <c r="H62" s="169">
        <f>'将来負担比率（分子）の構造'!K$45</f>
        <v>3177</v>
      </c>
      <c r="I62" s="169"/>
      <c r="J62" s="169"/>
      <c r="K62" s="169">
        <f>'将来負担比率（分子）の構造'!L$45</f>
        <v>3110</v>
      </c>
      <c r="L62" s="169"/>
      <c r="M62" s="169"/>
      <c r="N62" s="169">
        <f>'将来負担比率（分子）の構造'!M$45</f>
        <v>3065</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6169</v>
      </c>
      <c r="C64" s="169"/>
      <c r="D64" s="169"/>
      <c r="E64" s="169">
        <f>'将来負担比率（分子）の構造'!J$43</f>
        <v>5945</v>
      </c>
      <c r="F64" s="169"/>
      <c r="G64" s="169"/>
      <c r="H64" s="169">
        <f>'将来負担比率（分子）の構造'!K$43</f>
        <v>6839</v>
      </c>
      <c r="I64" s="169"/>
      <c r="J64" s="169"/>
      <c r="K64" s="169">
        <f>'将来負担比率（分子）の構造'!L$43</f>
        <v>4132</v>
      </c>
      <c r="L64" s="169"/>
      <c r="M64" s="169"/>
      <c r="N64" s="169">
        <f>'将来負担比率（分子）の構造'!M$43</f>
        <v>2774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19244</v>
      </c>
      <c r="C66" s="169"/>
      <c r="D66" s="169"/>
      <c r="E66" s="169">
        <f>'将来負担比率（分子）の構造'!J$41</f>
        <v>20219</v>
      </c>
      <c r="F66" s="169"/>
      <c r="G66" s="169"/>
      <c r="H66" s="169">
        <f>'将来負担比率（分子）の構造'!K$41</f>
        <v>19441</v>
      </c>
      <c r="I66" s="169"/>
      <c r="J66" s="169"/>
      <c r="K66" s="169">
        <f>'将来負担比率（分子）の構造'!L$41</f>
        <v>20355</v>
      </c>
      <c r="L66" s="169"/>
      <c r="M66" s="169"/>
      <c r="N66" s="169">
        <f>'将来負担比率（分子）の構造'!M$41</f>
        <v>19541</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3417</v>
      </c>
      <c r="C72" s="173">
        <f>基金残高に係る経年分析!G55</f>
        <v>4239</v>
      </c>
      <c r="D72" s="173">
        <f>基金残高に係る経年分析!H55</f>
        <v>4413</v>
      </c>
    </row>
    <row r="73" spans="1:16" x14ac:dyDescent="0.15">
      <c r="A73" s="172" t="s">
        <v>80</v>
      </c>
      <c r="B73" s="173">
        <f>基金残高に係る経年分析!F56</f>
        <v>1470</v>
      </c>
      <c r="C73" s="173">
        <f>基金残高に係る経年分析!G56</f>
        <v>1903</v>
      </c>
      <c r="D73" s="173">
        <f>基金残高に係る経年分析!H56</f>
        <v>2104</v>
      </c>
    </row>
    <row r="74" spans="1:16" x14ac:dyDescent="0.15">
      <c r="A74" s="172" t="s">
        <v>81</v>
      </c>
      <c r="B74" s="173">
        <f>基金残高に係る経年分析!F57</f>
        <v>9350</v>
      </c>
      <c r="C74" s="173">
        <f>基金残高に係る経年分析!G57</f>
        <v>9699</v>
      </c>
      <c r="D74" s="173">
        <f>基金残高に係る経年分析!H57</f>
        <v>9818</v>
      </c>
    </row>
  </sheetData>
  <sheetProtection algorithmName="SHA-512" hashValue="8hTYGI9nwBNc+VEYkvC9Kipid7Ip0TRooGlfsyiJ/6Q0A3AZWVmzT+3Mq3bZ/2SXnOl3qzLwtORQShcmvuOXqw==" saltValue="WhR6MkG4DhbwdKOdASBz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2024-03-18T08:24:29Z</cp:lastPrinted>
  <dcterms:created xsi:type="dcterms:W3CDTF">2024-02-05T03:49:11Z</dcterms:created>
  <dcterms:modified xsi:type="dcterms:W3CDTF">2024-10-03T05:05:19Z</dcterms:modified>
  <cp:category/>
</cp:coreProperties>
</file>